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none"/>
  <bookViews>
    <workbookView xWindow="-30" yWindow="-30" windowWidth="12630" windowHeight="11760" tabRatio="754"/>
  </bookViews>
  <sheets>
    <sheet name="OBCHTO" sheetId="4" r:id="rId1"/>
    <sheet name="ARH" sheetId="1" r:id="rId2"/>
    <sheet name="KONSTR" sheetId="5" r:id="rId3"/>
    <sheet name="EL" sheetId="2" r:id="rId4"/>
    <sheet name="GEODEZIA" sheetId="3" r:id="rId5"/>
    <sheet name="PARKO" sheetId="6" r:id="rId6"/>
    <sheet name="PUTNA" sheetId="7" r:id="rId7"/>
  </sheets>
  <calcPr calcId="125725"/>
</workbook>
</file>

<file path=xl/calcChain.xml><?xml version="1.0" encoding="utf-8"?>
<calcChain xmlns="http://schemas.openxmlformats.org/spreadsheetml/2006/main">
  <c r="F14" i="3"/>
  <c r="F13"/>
  <c r="F12"/>
  <c r="F41" l="1"/>
  <c r="F53" i="1" l="1"/>
  <c r="F66" i="7" l="1"/>
  <c r="F74" s="1"/>
  <c r="F26"/>
  <c r="F34" s="1"/>
  <c r="F74" i="5" l="1"/>
  <c r="K13" i="1" l="1"/>
  <c r="K14"/>
  <c r="K15"/>
  <c r="K16"/>
  <c r="K17"/>
  <c r="K18"/>
  <c r="K19"/>
  <c r="K20"/>
  <c r="K12"/>
  <c r="F36" i="5"/>
  <c r="F8" i="4" s="1"/>
  <c r="F38" i="6"/>
  <c r="F11" i="4" s="1"/>
  <c r="A31" i="6"/>
  <c r="A29"/>
  <c r="A26"/>
  <c r="A27" s="1"/>
  <c r="A17"/>
  <c r="F21" i="1" l="1"/>
  <c r="F7" i="4" s="1"/>
  <c r="F33" i="2"/>
  <c r="F9" i="4" s="1"/>
  <c r="F17" i="3" l="1"/>
  <c r="F10" i="4" s="1"/>
  <c r="F12" l="1"/>
  <c r="F15" s="1"/>
  <c r="F16" l="1"/>
  <c r="F17" s="1"/>
  <c r="F18" s="1"/>
</calcChain>
</file>

<file path=xl/sharedStrings.xml><?xml version="1.0" encoding="utf-8"?>
<sst xmlns="http://schemas.openxmlformats.org/spreadsheetml/2006/main" count="495" uniqueCount="160">
  <si>
    <t>Обект:</t>
  </si>
  <si>
    <t>Възложител:</t>
  </si>
  <si>
    <t>КОЛИЧЕСТВЕНО - СТОЙНОСТНА СМЕТКА</t>
  </si>
  <si>
    <t>No по ред</t>
  </si>
  <si>
    <t>Дейности</t>
  </si>
  <si>
    <t>Ед. мярка</t>
  </si>
  <si>
    <t>Количество
общо за сградата</t>
  </si>
  <si>
    <t>Ед. цена в лв. (без ДДС)</t>
  </si>
  <si>
    <t>Обща цена в лв. (без ДДС)</t>
  </si>
  <si>
    <t>1.1</t>
  </si>
  <si>
    <t>1.2</t>
  </si>
  <si>
    <t>1.3</t>
  </si>
  <si>
    <t>1.4</t>
  </si>
  <si>
    <t>1.5</t>
  </si>
  <si>
    <t>1.6</t>
  </si>
  <si>
    <t>m'</t>
  </si>
  <si>
    <t>бр.</t>
  </si>
  <si>
    <t>ОБЩО</t>
  </si>
  <si>
    <t>№</t>
  </si>
  <si>
    <t xml:space="preserve">Наименование на работата
</t>
  </si>
  <si>
    <t xml:space="preserve">Стойност, ЛВ
</t>
  </si>
  <si>
    <t>ВСИЧКО</t>
  </si>
  <si>
    <t>2</t>
  </si>
  <si>
    <t>ЧАСТ АРХИТЕКТУРА</t>
  </si>
  <si>
    <t>ЧАСТ ЕЛЕКТРОИНСТАЛАЦИИ</t>
  </si>
  <si>
    <t>1.7</t>
  </si>
  <si>
    <t>ВСИЧКО С ДДС</t>
  </si>
  <si>
    <t xml:space="preserve">Електроинсталации </t>
  </si>
  <si>
    <t>4</t>
  </si>
  <si>
    <t>5</t>
  </si>
  <si>
    <t>Конструкции</t>
  </si>
  <si>
    <t>6</t>
  </si>
  <si>
    <t>Архитектура</t>
  </si>
  <si>
    <t>ЧАСТ КОНСТРУКЦИИ</t>
  </si>
  <si>
    <t>ЧАСТ ГАЗОСНАБДЯВАНЕ</t>
  </si>
  <si>
    <t>ИЗПЪЛНИТЕЛ:</t>
  </si>
  <si>
    <t>Земни работи</t>
  </si>
  <si>
    <t>Изкоп с багер на транспорт</t>
  </si>
  <si>
    <t>Тънък изкоп за подравняване - ръчно</t>
  </si>
  <si>
    <t>Натоварване на изкопани земни маси на транспорт</t>
  </si>
  <si>
    <t>Извозване на земни маси на разтоварище</t>
  </si>
  <si>
    <t>Кофражни работи</t>
  </si>
  <si>
    <t>Кофраж за основи и стени</t>
  </si>
  <si>
    <t>Бетонови работи</t>
  </si>
  <si>
    <t>Армировъчни работи</t>
  </si>
  <si>
    <t>кг</t>
  </si>
  <si>
    <t>1.8</t>
  </si>
  <si>
    <t>Благоустрояване на вътрешно междублоково пространство на                                                                                                    парцел I-общински, кв. 144, гр. Панагюрище</t>
  </si>
  <si>
    <t xml:space="preserve">ОБЩИНА ПАНАГЮРИЩЕ </t>
  </si>
  <si>
    <t>ВИП ПРОЕКТ БГ ЕООД</t>
  </si>
  <si>
    <t>ЧАСТ ПАРКОУСТРОЙСТВО</t>
  </si>
  <si>
    <t>I</t>
  </si>
  <si>
    <t>II</t>
  </si>
  <si>
    <t>III</t>
  </si>
  <si>
    <t>IV</t>
  </si>
  <si>
    <t xml:space="preserve">Ландшафтна архитектура </t>
  </si>
  <si>
    <t>Санитарна резитба на дървета d=40 см</t>
  </si>
  <si>
    <t xml:space="preserve">Доставка и засаждане на декоративна растителност </t>
  </si>
  <si>
    <t>Иглолистни дървета H=150 – 200 см</t>
  </si>
  <si>
    <t>Cupressocyparis leylandii</t>
  </si>
  <si>
    <t>Picea pungens</t>
  </si>
  <si>
    <t>Иглолистни храсти</t>
  </si>
  <si>
    <t>Juniperus horizontalis</t>
  </si>
  <si>
    <t>Juniperus phitzeriana "Gold star"</t>
  </si>
  <si>
    <t>Широколистни дървета обик.на стъблото 8/10</t>
  </si>
  <si>
    <t>Acer platanoides "Crimson king"</t>
  </si>
  <si>
    <t>Malus "Royal beauty"</t>
  </si>
  <si>
    <t>Liquidambar styraciflua</t>
  </si>
  <si>
    <t>Platanus acerifolia</t>
  </si>
  <si>
    <t>Prunus serrulata "Kanzan"</t>
  </si>
  <si>
    <t>Широколистни храсти</t>
  </si>
  <si>
    <t>Berberis thunbergii "Atropurpurea"</t>
  </si>
  <si>
    <t>Deutzia gracilis</t>
  </si>
  <si>
    <t>Lavandula angustifolia</t>
  </si>
  <si>
    <t>Ligustrum ovalifolium</t>
  </si>
  <si>
    <t>Photinia fraseri</t>
  </si>
  <si>
    <t>Spiraea japonica "Crispa"</t>
  </si>
  <si>
    <t>Сезонни цветя</t>
  </si>
  <si>
    <t>Доставка и полагане на хумус за зелени площи с минимална дебелина 10 см</t>
  </si>
  <si>
    <t>Подготовка на терена и затревяване</t>
  </si>
  <si>
    <t>Укрепване на широколистна дървестна растителност  3 бр. дървени колове H=2,50 m</t>
  </si>
  <si>
    <t xml:space="preserve">Укрепване на иглолистна дървестна растителност  3 бр. дървени колчета с разпънки </t>
  </si>
  <si>
    <t>Гаранционна поддръжка на зелени площи - 2 години - включва поливане, косене, плевене, подрязване на храсти, торене</t>
  </si>
  <si>
    <t>Обща сума без ДДС</t>
  </si>
  <si>
    <t>м3</t>
  </si>
  <si>
    <t>м2</t>
  </si>
  <si>
    <t>Паркоустройство</t>
  </si>
  <si>
    <t>Подпорна стена</t>
  </si>
  <si>
    <t>Обратен насип с уплътняване на трошенокаменна фракция</t>
  </si>
  <si>
    <t>Армировка В420</t>
  </si>
  <si>
    <t>Подложен бетон С12/15</t>
  </si>
  <si>
    <t>Бетон за основи и стени С16/20</t>
  </si>
  <si>
    <t>Паркови съоръжения - беседка, пейки, кошчета, стълбове за осветление</t>
  </si>
  <si>
    <t>Бетон С16/20</t>
  </si>
  <si>
    <r>
      <t>м</t>
    </r>
    <r>
      <rPr>
        <vertAlign val="superscript"/>
        <sz val="12"/>
        <color indexed="8"/>
        <rFont val="Calibri"/>
        <family val="2"/>
        <charset val="204"/>
      </rPr>
      <t>3</t>
    </r>
  </si>
  <si>
    <r>
      <t>м</t>
    </r>
    <r>
      <rPr>
        <vertAlign val="superscript"/>
        <sz val="12"/>
        <color indexed="8"/>
        <rFont val="Calibri"/>
        <family val="2"/>
        <charset val="204"/>
      </rPr>
      <t>2</t>
    </r>
  </si>
  <si>
    <t>Доставка и монтаж на беседка Екзотика осмоъгълна</t>
  </si>
  <si>
    <t>Доставка и монтаж на пейка с облегалка</t>
  </si>
  <si>
    <t>Доставка и монтаж накошче за отпадъци</t>
  </si>
  <si>
    <t>Доставка и монтаж на парково осветление, ел. стълбове</t>
  </si>
  <si>
    <t>Доставка и монтаж на табела за детска площадка</t>
  </si>
  <si>
    <t>Доставка и монтаж на детска ограда с две врати</t>
  </si>
  <si>
    <t>Доставка и монтаж на комбинирано детско съоръжение</t>
  </si>
  <si>
    <t>Доставка и монтаж на детско съоръжение с две люлки</t>
  </si>
  <si>
    <t>Доставка и монтаж на комбинирано съоръжение за деца с ограничени двигателни функции</t>
  </si>
  <si>
    <t>1.9</t>
  </si>
  <si>
    <t>Пътна</t>
  </si>
  <si>
    <t>Геодезия</t>
  </si>
  <si>
    <t>Изкоп земни маси за изпълнение на проекта, извозване до депо до 15км ( плътен изкоп без разбухване)</t>
  </si>
  <si>
    <r>
      <t>м</t>
    </r>
    <r>
      <rPr>
        <vertAlign val="superscript"/>
        <sz val="11"/>
        <rFont val="Arial"/>
        <family val="2"/>
        <charset val="204"/>
      </rPr>
      <t>3</t>
    </r>
    <r>
      <rPr>
        <sz val="10"/>
        <rFont val="Arial"/>
        <family val="2"/>
        <charset val="204"/>
      </rPr>
      <t/>
    </r>
  </si>
  <si>
    <t>Насип земни маси за изпълнение на проекта, от депо на обекта</t>
  </si>
  <si>
    <t>Разрушаване на съществуващи настилки</t>
  </si>
  <si>
    <t>КОЛИЧЕСТВЕНА  СМЕТКА</t>
  </si>
  <si>
    <t>Детайл 1 (ударопоглъщаща синтет. настилка)</t>
  </si>
  <si>
    <t>Каучукова настилка 40/40/ 3см</t>
  </si>
  <si>
    <t>Бетонов бордюр 50/10/25</t>
  </si>
  <si>
    <t>м</t>
  </si>
  <si>
    <t>Бетон за бетонова  плоча 15см</t>
  </si>
  <si>
    <t xml:space="preserve">Найлонова подложка </t>
  </si>
  <si>
    <t>Детайл 2 (асфалтова настилка)</t>
  </si>
  <si>
    <t>Плътен асфалтобетон дебелина 4 см</t>
  </si>
  <si>
    <t xml:space="preserve">Трети битумен разлив </t>
  </si>
  <si>
    <t>т</t>
  </si>
  <si>
    <t xml:space="preserve">Неплътен асфалтобетон - 4 см </t>
  </si>
  <si>
    <t>Втори битумен разлив</t>
  </si>
  <si>
    <t>Битумизиран трошен камък - 13 см</t>
  </si>
  <si>
    <t>Първи битумен разлив</t>
  </si>
  <si>
    <t>Баластра - 30см</t>
  </si>
  <si>
    <t>Бетон подложен под бордюри</t>
  </si>
  <si>
    <t>Бетоново блокче 210/110/80мм - тип "Уни"</t>
  </si>
  <si>
    <t xml:space="preserve">Пясък. филц </t>
  </si>
  <si>
    <t>Несортиран трошен камък</t>
  </si>
  <si>
    <t>Детайл 3 (тротоарни плочи)</t>
  </si>
  <si>
    <t>КОЛИЧЕСТВЕНА СМЕТКА</t>
  </si>
  <si>
    <t>Доставка на уличен осветител светодиоден 30-36W / 2700-3200K</t>
  </si>
  <si>
    <t>Доставка на стълб 4m, по детайл</t>
  </si>
  <si>
    <t>Доставка на крепежни елементи за стълб</t>
  </si>
  <si>
    <t>к-т</t>
  </si>
  <si>
    <t>Доставка на тръба гофрирана ф16 армирана</t>
  </si>
  <si>
    <t>Доставка на проводници и ел. арматура НН</t>
  </si>
  <si>
    <t>Изработка на фундамент за стълб 600х600х600</t>
  </si>
  <si>
    <t>Монтаж и вертикализиране на стълб</t>
  </si>
  <si>
    <t>Монтаж на осветител</t>
  </si>
  <si>
    <t>Опроводяване на осветителната част</t>
  </si>
  <si>
    <t>Оживяване на осветителна част</t>
  </si>
  <si>
    <t>Доставка и монтаж на заземителна уредба с два стом.поц. кола L=1.5m</t>
  </si>
  <si>
    <t>Доставка и изтегляне на кабел СВТ 3х1.5 в  стълб</t>
  </si>
  <si>
    <t>m</t>
  </si>
  <si>
    <t>Трасиране на кабелна линия</t>
  </si>
  <si>
    <t>Направа на изкоп със зариваване и трамбоване на кабелно трасе по детайл (1х HDPE ф50) под тротоар</t>
  </si>
  <si>
    <t>Подготовка подложка за полагане на 1x HDPE тръбa ф50 в изкоп</t>
  </si>
  <si>
    <t>Доставка и полагане на HDPE тръба ф50</t>
  </si>
  <si>
    <t>Доставка и изтегляне на кабел СВТ 5х4 в HDPE тръба  ф50</t>
  </si>
  <si>
    <t>Доставка и полагане на сигнална лента</t>
  </si>
  <si>
    <t>Извършване на тестове и изпитания</t>
  </si>
  <si>
    <t xml:space="preserve">Извозване на земна маса </t>
  </si>
  <si>
    <t>Изработка на екзекутивна документация</t>
  </si>
  <si>
    <t>ЧАСТ Геодизия</t>
  </si>
  <si>
    <t>ИЗГОТВИЛ:</t>
  </si>
  <si>
    <t>НЕПРЕДВИДЕНИ РАЗХОДИ 3%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</si>
</sst>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3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Calibri"/>
      <family val="2"/>
      <charset val="204"/>
    </font>
    <font>
      <vertAlign val="superscript"/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  <charset val="204"/>
    </font>
    <font>
      <b/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42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6" tint="0.39997558519241921"/>
        <bgColor indexed="34"/>
      </patternFill>
    </fill>
    <fill>
      <patternFill patternType="solid">
        <fgColor rgb="FFDAA600"/>
        <bgColor indexed="64"/>
      </patternFill>
    </fill>
    <fill>
      <patternFill patternType="solid">
        <fgColor rgb="FFFFD833"/>
        <bgColor indexed="64"/>
      </patternFill>
    </fill>
    <fill>
      <patternFill patternType="solid">
        <fgColor rgb="FFFEC200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Border="0" applyProtection="0"/>
    <xf numFmtId="0" fontId="1" fillId="0" borderId="0" applyBorder="0" applyProtection="0"/>
    <xf numFmtId="0" fontId="2" fillId="0" borderId="0" applyBorder="0" applyProtection="0"/>
    <xf numFmtId="0" fontId="1" fillId="0" borderId="0" applyBorder="0" applyProtection="0"/>
    <xf numFmtId="0" fontId="2" fillId="0" borderId="0" applyBorder="0" applyProtection="0"/>
  </cellStyleXfs>
  <cellXfs count="166">
    <xf numFmtId="0" fontId="0" fillId="0" borderId="0" xfId="0"/>
    <xf numFmtId="49" fontId="0" fillId="0" borderId="0" xfId="5" applyNumberFormat="1" applyFont="1" applyFill="1" applyAlignment="1"/>
    <xf numFmtId="0" fontId="0" fillId="0" borderId="0" xfId="5" applyNumberFormat="1" applyFont="1" applyFill="1" applyAlignment="1"/>
    <xf numFmtId="0" fontId="0" fillId="0" borderId="0" xfId="5" applyNumberFormat="1" applyFont="1" applyFill="1" applyAlignment="1">
      <alignment horizontal="center"/>
    </xf>
    <xf numFmtId="0" fontId="0" fillId="0" borderId="0" xfId="5" applyNumberFormat="1" applyFont="1" applyFill="1" applyAlignment="1">
      <alignment horizontal="center" vertical="center"/>
    </xf>
    <xf numFmtId="4" fontId="0" fillId="0" borderId="0" xfId="5" applyNumberFormat="1" applyFont="1" applyFill="1" applyAlignment="1">
      <alignment horizontal="center"/>
    </xf>
    <xf numFmtId="0" fontId="0" fillId="2" borderId="0" xfId="5" applyNumberFormat="1" applyFont="1" applyFill="1" applyAlignment="1"/>
    <xf numFmtId="0" fontId="2" fillId="0" borderId="0" xfId="5" applyNumberFormat="1" applyFont="1" applyFill="1" applyAlignment="1"/>
    <xf numFmtId="0" fontId="4" fillId="3" borderId="3" xfId="2" applyNumberFormat="1" applyFont="1" applyFill="1" applyBorder="1" applyAlignment="1">
      <alignment horizontal="center" vertical="center"/>
    </xf>
    <xf numFmtId="49" fontId="4" fillId="3" borderId="3" xfId="2" applyNumberFormat="1" applyFont="1" applyFill="1" applyBorder="1" applyAlignment="1">
      <alignment horizontal="center" vertical="center" wrapText="1"/>
    </xf>
    <xf numFmtId="0" fontId="4" fillId="3" borderId="3" xfId="2" applyNumberFormat="1" applyFont="1" applyFill="1" applyBorder="1" applyAlignment="1">
      <alignment horizontal="center" vertical="center" wrapText="1"/>
    </xf>
    <xf numFmtId="4" fontId="4" fillId="3" borderId="3" xfId="2" applyNumberFormat="1" applyFont="1" applyFill="1" applyBorder="1" applyAlignment="1">
      <alignment horizontal="center" vertical="center" wrapText="1"/>
    </xf>
    <xf numFmtId="49" fontId="4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2" applyNumberFormat="1" applyFont="1" applyFill="1" applyBorder="1" applyAlignment="1">
      <alignment horizontal="center" vertical="center"/>
    </xf>
    <xf numFmtId="1" fontId="6" fillId="2" borderId="3" xfId="2" applyNumberFormat="1" applyFont="1" applyFill="1" applyBorder="1" applyAlignment="1">
      <alignment horizontal="left" vertical="center" wrapText="1"/>
    </xf>
    <xf numFmtId="1" fontId="6" fillId="2" borderId="3" xfId="2" applyNumberFormat="1" applyFont="1" applyFill="1" applyBorder="1" applyAlignment="1">
      <alignment horizontal="center" vertical="center" wrapText="1"/>
    </xf>
    <xf numFmtId="2" fontId="3" fillId="0" borderId="0" xfId="5" applyNumberFormat="1" applyFont="1" applyFill="1" applyAlignment="1">
      <alignment horizontal="center" vertical="center"/>
    </xf>
    <xf numFmtId="0" fontId="7" fillId="0" borderId="0" xfId="5" applyNumberFormat="1" applyFont="1" applyFill="1" applyAlignment="1"/>
    <xf numFmtId="0" fontId="0" fillId="0" borderId="0" xfId="0" applyAlignment="1"/>
    <xf numFmtId="49" fontId="10" fillId="0" borderId="3" xfId="0" applyNumberFormat="1" applyFont="1" applyBorder="1" applyAlignment="1">
      <alignment horizontal="center" vertical="center"/>
    </xf>
    <xf numFmtId="0" fontId="0" fillId="0" borderId="0" xfId="0" applyBorder="1"/>
    <xf numFmtId="4" fontId="4" fillId="0" borderId="0" xfId="2" applyNumberFormat="1" applyFont="1" applyFill="1" applyBorder="1" applyAlignment="1">
      <alignment horizontal="center" vertical="center" wrapText="1"/>
    </xf>
    <xf numFmtId="4" fontId="4" fillId="0" borderId="0" xfId="2" applyNumberFormat="1" applyFont="1" applyFill="1" applyAlignment="1">
      <alignment horizontal="center" vertical="center" wrapText="1"/>
    </xf>
    <xf numFmtId="0" fontId="2" fillId="0" borderId="0" xfId="5" applyNumberFormat="1" applyFont="1" applyFill="1" applyAlignment="1">
      <alignment wrapText="1"/>
    </xf>
    <xf numFmtId="0" fontId="0" fillId="0" borderId="0" xfId="0" applyBorder="1"/>
    <xf numFmtId="2" fontId="8" fillId="0" borderId="3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 wrapText="1"/>
    </xf>
    <xf numFmtId="4" fontId="4" fillId="0" borderId="3" xfId="2" applyNumberFormat="1" applyFont="1" applyFill="1" applyBorder="1" applyAlignment="1">
      <alignment horizontal="right" vertical="center" wrapText="1"/>
    </xf>
    <xf numFmtId="2" fontId="8" fillId="0" borderId="3" xfId="2" applyNumberFormat="1" applyFont="1" applyFill="1" applyBorder="1" applyAlignment="1">
      <alignment horizontal="right" vertical="center" wrapText="1"/>
    </xf>
    <xf numFmtId="2" fontId="6" fillId="0" borderId="3" xfId="2" applyNumberFormat="1" applyFont="1" applyFill="1" applyBorder="1" applyAlignment="1">
      <alignment horizontal="right" vertical="center" wrapText="1"/>
    </xf>
    <xf numFmtId="2" fontId="11" fillId="0" borderId="3" xfId="5" applyNumberFormat="1" applyFont="1" applyFill="1" applyBorder="1" applyAlignment="1">
      <alignment horizontal="right" vertical="center"/>
    </xf>
    <xf numFmtId="49" fontId="4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2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12" fillId="0" borderId="3" xfId="0" applyFont="1" applyBorder="1" applyAlignment="1">
      <alignment horizontal="right" wrapText="1"/>
    </xf>
    <xf numFmtId="0" fontId="12" fillId="0" borderId="3" xfId="0" applyFont="1" applyBorder="1" applyAlignment="1">
      <alignment horizontal="center" wrapText="1"/>
    </xf>
    <xf numFmtId="0" fontId="6" fillId="0" borderId="3" xfId="0" applyFont="1" applyBorder="1" applyAlignment="1"/>
    <xf numFmtId="1" fontId="8" fillId="0" borderId="3" xfId="0" applyNumberFormat="1" applyFont="1" applyFill="1" applyBorder="1" applyAlignment="1" applyProtection="1">
      <alignment horizontal="center" vertical="top" wrapText="1"/>
    </xf>
    <xf numFmtId="49" fontId="0" fillId="5" borderId="3" xfId="5" applyNumberFormat="1" applyFont="1" applyFill="1" applyBorder="1" applyAlignment="1"/>
    <xf numFmtId="49" fontId="4" fillId="5" borderId="3" xfId="2" applyNumberFormat="1" applyFont="1" applyFill="1" applyBorder="1" applyAlignment="1">
      <alignment horizontal="right" vertical="center"/>
    </xf>
    <xf numFmtId="4" fontId="4" fillId="5" borderId="3" xfId="2" applyNumberFormat="1" applyFont="1" applyFill="1" applyBorder="1" applyAlignment="1">
      <alignment horizontal="right" vertical="center" wrapText="1"/>
    </xf>
    <xf numFmtId="4" fontId="4" fillId="5" borderId="3" xfId="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4" fontId="9" fillId="6" borderId="3" xfId="0" applyNumberFormat="1" applyFont="1" applyFill="1" applyBorder="1" applyAlignment="1">
      <alignment vertical="center"/>
    </xf>
    <xf numFmtId="0" fontId="0" fillId="0" borderId="0" xfId="0" applyBorder="1" applyAlignment="1"/>
    <xf numFmtId="49" fontId="4" fillId="3" borderId="14" xfId="2" applyNumberFormat="1" applyFont="1" applyFill="1" applyBorder="1" applyAlignment="1">
      <alignment vertical="center"/>
    </xf>
    <xf numFmtId="0" fontId="4" fillId="3" borderId="14" xfId="2" applyNumberFormat="1" applyFont="1" applyFill="1" applyBorder="1" applyAlignment="1">
      <alignment horizontal="center" vertical="center"/>
    </xf>
    <xf numFmtId="4" fontId="4" fillId="3" borderId="14" xfId="2" applyNumberFormat="1" applyFont="1" applyFill="1" applyBorder="1" applyAlignment="1">
      <alignment horizontal="center" vertical="center"/>
    </xf>
    <xf numFmtId="49" fontId="0" fillId="7" borderId="6" xfId="5" applyNumberFormat="1" applyFont="1" applyFill="1" applyBorder="1" applyAlignment="1"/>
    <xf numFmtId="49" fontId="9" fillId="8" borderId="14" xfId="0" applyNumberFormat="1" applyFont="1" applyFill="1" applyBorder="1" applyAlignment="1">
      <alignment horizontal="center" vertical="top" wrapText="1"/>
    </xf>
    <xf numFmtId="4" fontId="9" fillId="8" borderId="14" xfId="0" applyNumberFormat="1" applyFont="1" applyFill="1" applyBorder="1" applyAlignment="1">
      <alignment horizontal="center" vertical="top" wrapText="1"/>
    </xf>
    <xf numFmtId="0" fontId="6" fillId="0" borderId="3" xfId="5" applyNumberFormat="1" applyFont="1" applyFill="1" applyBorder="1" applyAlignment="1">
      <alignment horizontal="center" vertical="center"/>
    </xf>
    <xf numFmtId="49" fontId="4" fillId="5" borderId="3" xfId="2" applyNumberFormat="1" applyFont="1" applyFill="1" applyBorder="1" applyAlignment="1">
      <alignment horizontal="right" vertical="center"/>
    </xf>
    <xf numFmtId="49" fontId="4" fillId="5" borderId="3" xfId="2" applyNumberFormat="1" applyFont="1" applyFill="1" applyBorder="1" applyAlignment="1">
      <alignment horizontal="right" vertical="center"/>
    </xf>
    <xf numFmtId="49" fontId="4" fillId="5" borderId="3" xfId="2" applyNumberFormat="1" applyFont="1" applyFill="1" applyBorder="1" applyAlignment="1">
      <alignment horizontal="right" vertical="center"/>
    </xf>
    <xf numFmtId="4" fontId="9" fillId="0" borderId="3" xfId="0" applyNumberFormat="1" applyFont="1" applyFill="1" applyBorder="1" applyAlignment="1">
      <alignment horizontal="center" vertical="center"/>
    </xf>
    <xf numFmtId="0" fontId="6" fillId="0" borderId="3" xfId="2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vertical="center" wrapText="1"/>
    </xf>
    <xf numFmtId="0" fontId="6" fillId="0" borderId="5" xfId="2" applyNumberFormat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vertical="top"/>
    </xf>
    <xf numFmtId="0" fontId="11" fillId="0" borderId="3" xfId="0" applyFont="1" applyFill="1" applyBorder="1" applyAlignment="1">
      <alignment horizontal="center" vertical="top"/>
    </xf>
    <xf numFmtId="4" fontId="8" fillId="0" borderId="3" xfId="0" applyNumberFormat="1" applyFont="1" applyFill="1" applyBorder="1" applyAlignment="1">
      <alignment horizontal="right" vertical="top"/>
    </xf>
    <xf numFmtId="0" fontId="14" fillId="0" borderId="3" xfId="0" applyFont="1" applyFill="1" applyBorder="1" applyAlignment="1">
      <alignment horizontal="justify" vertical="top" wrapText="1"/>
    </xf>
    <xf numFmtId="4" fontId="8" fillId="0" borderId="3" xfId="0" applyNumberFormat="1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justify" vertical="top" wrapText="1"/>
    </xf>
    <xf numFmtId="0" fontId="14" fillId="0" borderId="3" xfId="0" applyFont="1" applyFill="1" applyBorder="1" applyAlignment="1">
      <alignment horizontal="justify" vertical="top"/>
    </xf>
    <xf numFmtId="0" fontId="14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left" vertical="top" wrapText="1"/>
    </xf>
    <xf numFmtId="4" fontId="11" fillId="0" borderId="3" xfId="0" applyNumberFormat="1" applyFont="1" applyFill="1" applyBorder="1" applyAlignment="1">
      <alignment horizontal="center" vertical="top"/>
    </xf>
    <xf numFmtId="49" fontId="7" fillId="5" borderId="3" xfId="5" applyNumberFormat="1" applyFont="1" applyFill="1" applyBorder="1" applyAlignment="1"/>
    <xf numFmtId="0" fontId="15" fillId="0" borderId="3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3" xfId="0" applyFont="1" applyBorder="1"/>
    <xf numFmtId="2" fontId="6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" fontId="17" fillId="0" borderId="3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 wrapText="1"/>
    </xf>
    <xf numFmtId="4" fontId="0" fillId="0" borderId="0" xfId="5" applyNumberFormat="1" applyFont="1" applyFill="1" applyAlignment="1"/>
    <xf numFmtId="4" fontId="4" fillId="0" borderId="0" xfId="2" applyNumberFormat="1" applyFont="1" applyFill="1" applyAlignment="1">
      <alignment horizontal="right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left" vertical="center" wrapText="1"/>
    </xf>
    <xf numFmtId="2" fontId="18" fillId="0" borderId="3" xfId="0" applyNumberFormat="1" applyFont="1" applyFill="1" applyBorder="1" applyAlignment="1" applyProtection="1">
      <alignment horizontal="center" vertical="center" wrapText="1"/>
    </xf>
    <xf numFmtId="49" fontId="0" fillId="5" borderId="14" xfId="5" applyNumberFormat="1" applyFont="1" applyFill="1" applyBorder="1" applyAlignment="1"/>
    <xf numFmtId="49" fontId="4" fillId="5" borderId="14" xfId="2" applyNumberFormat="1" applyFont="1" applyFill="1" applyBorder="1" applyAlignment="1">
      <alignment horizontal="right" vertical="center"/>
    </xf>
    <xf numFmtId="4" fontId="4" fillId="5" borderId="14" xfId="2" applyNumberFormat="1" applyFont="1" applyFill="1" applyBorder="1" applyAlignment="1">
      <alignment horizontal="right" vertical="center" wrapText="1"/>
    </xf>
    <xf numFmtId="49" fontId="4" fillId="3" borderId="22" xfId="2" applyNumberFormat="1" applyFont="1" applyFill="1" applyBorder="1" applyAlignment="1">
      <alignment vertical="center"/>
    </xf>
    <xf numFmtId="4" fontId="4" fillId="3" borderId="23" xfId="2" applyNumberFormat="1" applyFont="1" applyFill="1" applyBorder="1" applyAlignment="1">
      <alignment horizontal="center" vertical="center"/>
    </xf>
    <xf numFmtId="49" fontId="4" fillId="3" borderId="24" xfId="2" applyNumberFormat="1" applyFont="1" applyFill="1" applyBorder="1" applyAlignment="1">
      <alignment horizontal="center" vertical="center" wrapText="1"/>
    </xf>
    <xf numFmtId="4" fontId="4" fillId="3" borderId="25" xfId="2" applyNumberFormat="1" applyFont="1" applyFill="1" applyBorder="1" applyAlignment="1">
      <alignment horizontal="center" vertical="center" wrapText="1"/>
    </xf>
    <xf numFmtId="49" fontId="4" fillId="3" borderId="24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25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>
      <alignment horizontal="center"/>
    </xf>
    <xf numFmtId="0" fontId="6" fillId="0" borderId="25" xfId="0" applyFont="1" applyBorder="1"/>
    <xf numFmtId="2" fontId="6" fillId="0" borderId="25" xfId="0" applyNumberFormat="1" applyFont="1" applyBorder="1" applyAlignment="1">
      <alignment horizontal="right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wrapText="1"/>
    </xf>
    <xf numFmtId="0" fontId="6" fillId="0" borderId="29" xfId="0" applyFont="1" applyBorder="1" applyAlignment="1">
      <alignment horizontal="center"/>
    </xf>
    <xf numFmtId="164" fontId="6" fillId="0" borderId="29" xfId="0" applyNumberFormat="1" applyFont="1" applyBorder="1" applyAlignment="1">
      <alignment horizontal="right"/>
    </xf>
    <xf numFmtId="2" fontId="6" fillId="0" borderId="29" xfId="0" applyNumberFormat="1" applyFont="1" applyBorder="1" applyAlignment="1">
      <alignment horizontal="right"/>
    </xf>
    <xf numFmtId="2" fontId="6" fillId="0" borderId="30" xfId="0" applyNumberFormat="1" applyFont="1" applyBorder="1" applyAlignment="1">
      <alignment horizontal="right"/>
    </xf>
    <xf numFmtId="49" fontId="4" fillId="5" borderId="3" xfId="2" applyNumberFormat="1" applyFont="1" applyFill="1" applyBorder="1" applyAlignment="1">
      <alignment horizontal="right" vertical="center"/>
    </xf>
    <xf numFmtId="49" fontId="4" fillId="5" borderId="3" xfId="2" applyNumberFormat="1" applyFont="1" applyFill="1" applyBorder="1" applyAlignment="1">
      <alignment horizontal="right" vertical="center"/>
    </xf>
    <xf numFmtId="2" fontId="20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1" applyFont="1" applyBorder="1" applyAlignment="1">
      <alignment horizontal="right" vertical="top" wrapText="1"/>
    </xf>
    <xf numFmtId="4" fontId="20" fillId="0" borderId="3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vertical="top" wrapText="1"/>
    </xf>
    <xf numFmtId="0" fontId="9" fillId="0" borderId="3" xfId="1" applyFont="1" applyFill="1" applyBorder="1" applyAlignment="1">
      <alignment vertical="top" wrapText="1"/>
    </xf>
    <xf numFmtId="2" fontId="0" fillId="0" borderId="3" xfId="0" applyNumberFormat="1" applyFill="1" applyBorder="1"/>
    <xf numFmtId="49" fontId="10" fillId="0" borderId="3" xfId="0" applyNumberFormat="1" applyFont="1" applyFill="1" applyBorder="1" applyAlignment="1">
      <alignment horizontal="center" vertical="center"/>
    </xf>
    <xf numFmtId="4" fontId="9" fillId="12" borderId="3" xfId="0" applyNumberFormat="1" applyFont="1" applyFill="1" applyBorder="1" applyAlignment="1">
      <alignment vertical="center"/>
    </xf>
    <xf numFmtId="4" fontId="9" fillId="13" borderId="3" xfId="0" applyNumberFormat="1" applyFont="1" applyFill="1" applyBorder="1" applyAlignment="1">
      <alignment vertical="center"/>
    </xf>
    <xf numFmtId="4" fontId="9" fillId="14" borderId="3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49" fontId="10" fillId="0" borderId="0" xfId="0" applyNumberFormat="1" applyFont="1" applyFill="1" applyBorder="1" applyAlignment="1">
      <alignment horizontal="left" vertical="center" wrapText="1"/>
    </xf>
    <xf numFmtId="0" fontId="5" fillId="0" borderId="2" xfId="3" applyNumberFormat="1" applyFont="1" applyFill="1" applyBorder="1" applyAlignment="1">
      <alignment horizontal="left" vertical="center" wrapText="1"/>
    </xf>
    <xf numFmtId="0" fontId="4" fillId="0" borderId="2" xfId="3" applyNumberFormat="1" applyFont="1" applyFill="1" applyBorder="1" applyAlignment="1">
      <alignment horizontal="left" vertical="center" wrapText="1"/>
    </xf>
    <xf numFmtId="0" fontId="4" fillId="7" borderId="6" xfId="2" applyNumberFormat="1" applyFont="1" applyFill="1" applyBorder="1" applyAlignment="1">
      <alignment horizontal="center" vertical="center" wrapText="1"/>
    </xf>
    <xf numFmtId="0" fontId="4" fillId="2" borderId="7" xfId="3" applyNumberFormat="1" applyFont="1" applyFill="1" applyBorder="1" applyAlignment="1">
      <alignment horizontal="right" vertical="center" wrapText="1"/>
    </xf>
    <xf numFmtId="0" fontId="4" fillId="2" borderId="10" xfId="3" applyNumberFormat="1" applyFont="1" applyFill="1" applyBorder="1" applyAlignment="1">
      <alignment horizontal="righ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8" borderId="14" xfId="0" applyFont="1" applyFill="1" applyBorder="1" applyAlignment="1">
      <alignment horizontal="center" vertical="top" wrapText="1"/>
    </xf>
    <xf numFmtId="0" fontId="4" fillId="2" borderId="1" xfId="3" applyNumberFormat="1" applyFont="1" applyFill="1" applyBorder="1" applyAlignment="1">
      <alignment horizontal="center" vertical="center" wrapText="1"/>
    </xf>
    <xf numFmtId="0" fontId="4" fillId="10" borderId="5" xfId="2" applyNumberFormat="1" applyFont="1" applyFill="1" applyBorder="1" applyAlignment="1">
      <alignment horizontal="center" vertical="center" wrapText="1"/>
    </xf>
    <xf numFmtId="0" fontId="4" fillId="10" borderId="8" xfId="2" applyNumberFormat="1" applyFont="1" applyFill="1" applyBorder="1" applyAlignment="1">
      <alignment horizontal="center" vertical="center" wrapText="1"/>
    </xf>
    <xf numFmtId="0" fontId="4" fillId="10" borderId="9" xfId="2" applyNumberFormat="1" applyFont="1" applyFill="1" applyBorder="1" applyAlignment="1">
      <alignment horizontal="center" vertical="center" wrapText="1"/>
    </xf>
    <xf numFmtId="49" fontId="0" fillId="2" borderId="11" xfId="5" applyNumberFormat="1" applyFont="1" applyFill="1" applyBorder="1" applyAlignment="1">
      <alignment horizontal="center"/>
    </xf>
    <xf numFmtId="49" fontId="0" fillId="2" borderId="12" xfId="5" applyNumberFormat="1" applyFont="1" applyFill="1" applyBorder="1" applyAlignment="1">
      <alignment horizontal="center"/>
    </xf>
    <xf numFmtId="49" fontId="0" fillId="2" borderId="13" xfId="5" applyNumberFormat="1" applyFont="1" applyFill="1" applyBorder="1" applyAlignment="1">
      <alignment horizontal="center"/>
    </xf>
    <xf numFmtId="0" fontId="7" fillId="7" borderId="6" xfId="5" applyNumberFormat="1" applyFont="1" applyFill="1" applyBorder="1" applyAlignment="1">
      <alignment horizontal="left"/>
    </xf>
    <xf numFmtId="0" fontId="4" fillId="11" borderId="26" xfId="2" applyNumberFormat="1" applyFont="1" applyFill="1" applyBorder="1" applyAlignment="1">
      <alignment horizontal="center" vertical="center" wrapText="1"/>
    </xf>
    <xf numFmtId="0" fontId="4" fillId="11" borderId="8" xfId="2" applyNumberFormat="1" applyFont="1" applyFill="1" applyBorder="1" applyAlignment="1">
      <alignment horizontal="center" vertical="center" wrapText="1"/>
    </xf>
    <xf numFmtId="0" fontId="4" fillId="11" borderId="27" xfId="2" applyNumberFormat="1" applyFont="1" applyFill="1" applyBorder="1" applyAlignment="1">
      <alignment horizontal="center" vertical="center" wrapText="1"/>
    </xf>
    <xf numFmtId="49" fontId="0" fillId="2" borderId="20" xfId="5" applyNumberFormat="1" applyFont="1" applyFill="1" applyBorder="1" applyAlignment="1">
      <alignment horizontal="center"/>
    </xf>
    <xf numFmtId="49" fontId="0" fillId="2" borderId="21" xfId="5" applyNumberFormat="1" applyFont="1" applyFill="1" applyBorder="1" applyAlignment="1">
      <alignment horizontal="center"/>
    </xf>
    <xf numFmtId="0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NumberFormat="1" applyFont="1" applyFill="1" applyBorder="1" applyAlignment="1">
      <alignment horizontal="center" vertical="center" wrapText="1"/>
    </xf>
    <xf numFmtId="0" fontId="4" fillId="2" borderId="17" xfId="3" applyNumberFormat="1" applyFont="1" applyFill="1" applyBorder="1" applyAlignment="1">
      <alignment horizontal="center" vertical="center" wrapText="1"/>
    </xf>
    <xf numFmtId="0" fontId="4" fillId="2" borderId="18" xfId="3" applyNumberFormat="1" applyFont="1" applyFill="1" applyBorder="1" applyAlignment="1">
      <alignment horizontal="right" vertical="center" wrapText="1"/>
    </xf>
    <xf numFmtId="0" fontId="5" fillId="0" borderId="19" xfId="3" applyNumberFormat="1" applyFont="1" applyFill="1" applyBorder="1" applyAlignment="1">
      <alignment horizontal="left" vertical="center" wrapText="1"/>
    </xf>
    <xf numFmtId="0" fontId="4" fillId="0" borderId="19" xfId="3" applyNumberFormat="1" applyFont="1" applyFill="1" applyBorder="1" applyAlignment="1">
      <alignment horizontal="left" vertical="center" wrapText="1"/>
    </xf>
    <xf numFmtId="0" fontId="4" fillId="11" borderId="5" xfId="2" applyNumberFormat="1" applyFont="1" applyFill="1" applyBorder="1" applyAlignment="1">
      <alignment horizontal="center" vertical="center" wrapText="1"/>
    </xf>
    <xf numFmtId="0" fontId="4" fillId="11" borderId="9" xfId="2" applyNumberFormat="1" applyFont="1" applyFill="1" applyBorder="1" applyAlignment="1">
      <alignment horizontal="center" vertical="center" wrapText="1"/>
    </xf>
    <xf numFmtId="49" fontId="4" fillId="5" borderId="3" xfId="2" applyNumberFormat="1" applyFont="1" applyFill="1" applyBorder="1" applyAlignment="1">
      <alignment horizontal="right" vertical="center"/>
    </xf>
    <xf numFmtId="0" fontId="4" fillId="4" borderId="5" xfId="2" applyNumberFormat="1" applyFont="1" applyFill="1" applyBorder="1" applyAlignment="1">
      <alignment horizontal="center" vertical="center" wrapText="1"/>
    </xf>
    <xf numFmtId="0" fontId="4" fillId="4" borderId="8" xfId="2" applyNumberFormat="1" applyFont="1" applyFill="1" applyBorder="1" applyAlignment="1">
      <alignment horizontal="center" vertical="center" wrapText="1"/>
    </xf>
    <xf numFmtId="0" fontId="4" fillId="4" borderId="9" xfId="2" applyNumberFormat="1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0" fontId="14" fillId="9" borderId="9" xfId="0" applyFont="1" applyFill="1" applyBorder="1" applyAlignment="1">
      <alignment horizontal="center" vertical="top" wrapText="1"/>
    </xf>
    <xf numFmtId="1" fontId="4" fillId="2" borderId="5" xfId="2" applyNumberFormat="1" applyFont="1" applyFill="1" applyBorder="1" applyAlignment="1">
      <alignment horizontal="left" vertical="center" wrapText="1"/>
    </xf>
    <xf numFmtId="1" fontId="4" fillId="2" borderId="8" xfId="2" applyNumberFormat="1" applyFont="1" applyFill="1" applyBorder="1" applyAlignment="1">
      <alignment horizontal="left" vertical="center" wrapText="1"/>
    </xf>
    <xf numFmtId="1" fontId="4" fillId="2" borderId="9" xfId="2" applyNumberFormat="1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right" vertical="center" wrapText="1"/>
    </xf>
    <xf numFmtId="49" fontId="9" fillId="0" borderId="8" xfId="0" applyNumberFormat="1" applyFont="1" applyFill="1" applyBorder="1" applyAlignment="1">
      <alignment horizontal="right" vertical="center" wrapText="1"/>
    </xf>
    <xf numFmtId="49" fontId="9" fillId="0" borderId="9" xfId="0" applyNumberFormat="1" applyFont="1" applyFill="1" applyBorder="1" applyAlignment="1">
      <alignment horizontal="right" vertical="center" wrapText="1"/>
    </xf>
    <xf numFmtId="49" fontId="9" fillId="0" borderId="5" xfId="0" applyNumberFormat="1" applyFont="1" applyFill="1" applyBorder="1" applyAlignment="1">
      <alignment horizontal="right" vertical="center" wrapText="1"/>
    </xf>
  </cellXfs>
  <cellStyles count="6">
    <cellStyle name="Excel Built-in Normal" xfId="5"/>
    <cellStyle name="Normal 2" xfId="1"/>
    <cellStyle name="Normal 3" xfId="2"/>
    <cellStyle name="Normal_SPISAK_SUMI_Gabrovo" xfId="3"/>
    <cellStyle name="Style 1" xfId="4"/>
    <cellStyle name="Нормален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C1DA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AA600"/>
      <color rgb="FFFEC200"/>
      <color rgb="FFFFD833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abSelected="1" topLeftCell="A4" zoomScale="115" zoomScaleNormal="115" workbookViewId="0">
      <selection activeCell="H22" sqref="H22"/>
    </sheetView>
  </sheetViews>
  <sheetFormatPr defaultRowHeight="14.25"/>
  <cols>
    <col min="1" max="1" width="11" bestFit="1" customWidth="1"/>
    <col min="2" max="2" width="51.875" customWidth="1"/>
    <col min="3" max="3" width="6.375" customWidth="1"/>
    <col min="4" max="4" width="19.75" customWidth="1"/>
    <col min="5" max="5" width="9.75" customWidth="1"/>
    <col min="6" max="6" width="14.25" bestFit="1" customWidth="1"/>
    <col min="7" max="7" width="0.75" customWidth="1"/>
  </cols>
  <sheetData>
    <row r="1" spans="1:8" ht="69.75" customHeight="1">
      <c r="A1" s="131" t="s">
        <v>47</v>
      </c>
      <c r="B1" s="131"/>
      <c r="C1" s="131"/>
      <c r="D1" s="131"/>
      <c r="E1" s="131"/>
      <c r="F1" s="131"/>
      <c r="G1" s="21"/>
    </row>
    <row r="2" spans="1:8" ht="63.75" customHeight="1">
      <c r="A2" s="126" t="s">
        <v>0</v>
      </c>
      <c r="B2" s="127"/>
      <c r="C2" s="123" t="s">
        <v>47</v>
      </c>
      <c r="D2" s="123"/>
      <c r="E2" s="123"/>
      <c r="F2" s="123"/>
      <c r="G2" s="25"/>
    </row>
    <row r="3" spans="1:8" ht="33.75" customHeight="1" thickBot="1">
      <c r="A3" s="126" t="s">
        <v>1</v>
      </c>
      <c r="B3" s="127"/>
      <c r="C3" s="124" t="s">
        <v>48</v>
      </c>
      <c r="D3" s="124"/>
      <c r="E3" s="124"/>
      <c r="F3" s="124"/>
      <c r="G3" s="25"/>
    </row>
    <row r="4" spans="1:8" ht="49.5" customHeight="1" thickBot="1">
      <c r="A4" s="125" t="s">
        <v>2</v>
      </c>
      <c r="B4" s="125"/>
      <c r="C4" s="125"/>
      <c r="D4" s="125"/>
      <c r="E4" s="125"/>
      <c r="F4" s="125"/>
      <c r="G4" s="25"/>
    </row>
    <row r="5" spans="1:8" ht="15.75" customHeight="1">
      <c r="A5" s="54" t="s">
        <v>18</v>
      </c>
      <c r="B5" s="130" t="s">
        <v>19</v>
      </c>
      <c r="C5" s="130"/>
      <c r="D5" s="130"/>
      <c r="E5" s="130"/>
      <c r="F5" s="55" t="s">
        <v>20</v>
      </c>
      <c r="G5" s="49"/>
      <c r="H5" s="21"/>
    </row>
    <row r="6" spans="1:8">
      <c r="A6" s="129"/>
      <c r="B6" s="129"/>
      <c r="C6" s="129"/>
      <c r="D6" s="129"/>
      <c r="E6" s="129"/>
      <c r="F6" s="129"/>
      <c r="G6" s="21"/>
    </row>
    <row r="7" spans="1:8">
      <c r="A7" s="117">
        <v>1</v>
      </c>
      <c r="B7" s="128" t="s">
        <v>32</v>
      </c>
      <c r="C7" s="128"/>
      <c r="D7" s="128"/>
      <c r="E7" s="128"/>
      <c r="F7" s="60">
        <f>SUM(ARH!F21)</f>
        <v>0</v>
      </c>
      <c r="G7" s="21"/>
    </row>
    <row r="8" spans="1:8" s="47" customFormat="1">
      <c r="A8" s="117" t="s">
        <v>22</v>
      </c>
      <c r="B8" s="128" t="s">
        <v>30</v>
      </c>
      <c r="C8" s="128"/>
      <c r="D8" s="128"/>
      <c r="E8" s="128"/>
      <c r="F8" s="60">
        <f>SUM(KONSTR!F36)</f>
        <v>0</v>
      </c>
      <c r="G8" s="46"/>
    </row>
    <row r="9" spans="1:8" s="47" customFormat="1">
      <c r="A9" s="117">
        <v>3</v>
      </c>
      <c r="B9" s="128" t="s">
        <v>27</v>
      </c>
      <c r="C9" s="128"/>
      <c r="D9" s="128"/>
      <c r="E9" s="128"/>
      <c r="F9" s="60">
        <f>SUM(EL!F33)</f>
        <v>0</v>
      </c>
      <c r="G9" s="46"/>
    </row>
    <row r="10" spans="1:8" s="47" customFormat="1">
      <c r="A10" s="117" t="s">
        <v>28</v>
      </c>
      <c r="B10" s="128" t="s">
        <v>107</v>
      </c>
      <c r="C10" s="128"/>
      <c r="D10" s="128"/>
      <c r="E10" s="128"/>
      <c r="F10" s="60">
        <f>SUM(GEODEZIA!F17)</f>
        <v>0</v>
      </c>
      <c r="G10" s="46"/>
    </row>
    <row r="11" spans="1:8" s="47" customFormat="1">
      <c r="A11" s="117" t="s">
        <v>29</v>
      </c>
      <c r="B11" s="128" t="s">
        <v>86</v>
      </c>
      <c r="C11" s="128"/>
      <c r="D11" s="128"/>
      <c r="E11" s="128"/>
      <c r="F11" s="60">
        <f>SUM(PARKO!F38)</f>
        <v>0</v>
      </c>
      <c r="G11" s="46"/>
    </row>
    <row r="12" spans="1:8" s="47" customFormat="1">
      <c r="A12" s="117" t="s">
        <v>31</v>
      </c>
      <c r="B12" s="128" t="s">
        <v>106</v>
      </c>
      <c r="C12" s="128"/>
      <c r="D12" s="128"/>
      <c r="E12" s="128"/>
      <c r="F12" s="60">
        <f>SUM(PUTNA!F34)</f>
        <v>0</v>
      </c>
      <c r="G12" s="46"/>
    </row>
    <row r="13" spans="1:8" s="47" customFormat="1">
      <c r="A13" s="20"/>
      <c r="B13" s="128"/>
      <c r="C13" s="128"/>
      <c r="D13" s="128"/>
      <c r="E13" s="128"/>
      <c r="F13" s="60"/>
      <c r="G13" s="46"/>
    </row>
    <row r="14" spans="1:8">
      <c r="A14" s="20"/>
      <c r="B14" s="128"/>
      <c r="C14" s="128"/>
      <c r="D14" s="128"/>
      <c r="E14" s="128"/>
      <c r="F14" s="60"/>
      <c r="G14" s="25"/>
    </row>
    <row r="15" spans="1:8">
      <c r="A15" s="162" t="s">
        <v>17</v>
      </c>
      <c r="B15" s="163"/>
      <c r="C15" s="163"/>
      <c r="D15" s="163"/>
      <c r="E15" s="164"/>
      <c r="F15" s="119">
        <f>SUM(F7:F14)</f>
        <v>0</v>
      </c>
      <c r="G15" s="25"/>
    </row>
    <row r="16" spans="1:8">
      <c r="A16" s="165"/>
      <c r="B16" s="163" t="s">
        <v>159</v>
      </c>
      <c r="C16" s="163"/>
      <c r="D16" s="163"/>
      <c r="E16" s="164"/>
      <c r="F16" s="120">
        <f>SUM(F15*0.1)</f>
        <v>0</v>
      </c>
    </row>
    <row r="17" spans="1:8">
      <c r="A17" s="165"/>
      <c r="B17" s="163" t="s">
        <v>21</v>
      </c>
      <c r="C17" s="163"/>
      <c r="D17" s="163"/>
      <c r="E17" s="164"/>
      <c r="F17" s="118">
        <f>SUM(F15+F16)</f>
        <v>0</v>
      </c>
    </row>
    <row r="18" spans="1:8">
      <c r="A18" s="162" t="s">
        <v>26</v>
      </c>
      <c r="B18" s="163"/>
      <c r="C18" s="163"/>
      <c r="D18" s="163"/>
      <c r="E18" s="164"/>
      <c r="F18" s="48">
        <f xml:space="preserve"> F17*1.2</f>
        <v>0</v>
      </c>
    </row>
    <row r="19" spans="1:8">
      <c r="D19" s="47"/>
      <c r="E19" s="47"/>
    </row>
    <row r="20" spans="1:8">
      <c r="D20" s="47"/>
      <c r="E20" s="47"/>
    </row>
    <row r="26" spans="1:8">
      <c r="D26" s="122"/>
      <c r="E26" s="122"/>
      <c r="F26" s="122"/>
    </row>
    <row r="27" spans="1:8">
      <c r="G27" s="122"/>
      <c r="H27" s="122"/>
    </row>
    <row r="28" spans="1:8">
      <c r="D28" s="122" t="s">
        <v>158</v>
      </c>
      <c r="E28" s="122"/>
      <c r="F28" s="122"/>
    </row>
    <row r="29" spans="1:8">
      <c r="G29" s="122"/>
      <c r="H29" s="122"/>
    </row>
    <row r="30" spans="1:8">
      <c r="D30" s="121"/>
    </row>
    <row r="37" spans="4:4">
      <c r="D37" s="46"/>
    </row>
    <row r="38" spans="4:4">
      <c r="D38" s="46"/>
    </row>
    <row r="39" spans="4:4">
      <c r="D39" s="46"/>
    </row>
    <row r="40" spans="4:4">
      <c r="D40" s="46"/>
    </row>
    <row r="41" spans="4:4">
      <c r="D41" s="46"/>
    </row>
    <row r="42" spans="4:4">
      <c r="D42" s="46"/>
    </row>
    <row r="43" spans="4:4">
      <c r="D43" s="46"/>
    </row>
    <row r="44" spans="4:4">
      <c r="D44" s="47"/>
    </row>
  </sheetData>
  <mergeCells count="20">
    <mergeCell ref="A1:F1"/>
    <mergeCell ref="B16:E16"/>
    <mergeCell ref="B11:E11"/>
    <mergeCell ref="B14:E14"/>
    <mergeCell ref="B12:E12"/>
    <mergeCell ref="B13:E13"/>
    <mergeCell ref="B17:E17"/>
    <mergeCell ref="A15:E15"/>
    <mergeCell ref="A18:E18"/>
    <mergeCell ref="C2:F2"/>
    <mergeCell ref="C3:F3"/>
    <mergeCell ref="A4:F4"/>
    <mergeCell ref="A2:B2"/>
    <mergeCell ref="A3:B3"/>
    <mergeCell ref="B7:E7"/>
    <mergeCell ref="B8:E8"/>
    <mergeCell ref="B9:E9"/>
    <mergeCell ref="A6:F6"/>
    <mergeCell ref="B5:E5"/>
    <mergeCell ref="B10:E10"/>
  </mergeCells>
  <pageMargins left="0.98425196850393704" right="0.70866141732283472" top="0.70866141732283472" bottom="0.70866141732283472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61" zoomScale="115" zoomScaleNormal="115" workbookViewId="0">
      <selection activeCell="A37" sqref="A37:F37"/>
    </sheetView>
  </sheetViews>
  <sheetFormatPr defaultColWidth="9.25" defaultRowHeight="14.25"/>
  <cols>
    <col min="1" max="1" width="11" style="1" bestFit="1" customWidth="1"/>
    <col min="2" max="2" width="51.875" style="2" customWidth="1"/>
    <col min="3" max="3" width="6.375" style="3" customWidth="1"/>
    <col min="4" max="4" width="19.75" style="17" customWidth="1"/>
    <col min="5" max="5" width="9.75" style="4" customWidth="1"/>
    <col min="6" max="6" width="14.25" style="5" bestFit="1" customWidth="1"/>
    <col min="7" max="7" width="8.625" style="6" customWidth="1"/>
    <col min="8" max="9" width="10.75" style="2" hidden="1" customWidth="1"/>
    <col min="10" max="10" width="0" style="2" hidden="1" customWidth="1"/>
    <col min="11" max="16384" width="9.25" style="2"/>
  </cols>
  <sheetData>
    <row r="1" spans="1:12" ht="45" customHeight="1">
      <c r="A1" s="131" t="s">
        <v>47</v>
      </c>
      <c r="B1" s="131"/>
      <c r="C1" s="131"/>
      <c r="D1" s="131"/>
      <c r="E1" s="131"/>
      <c r="F1" s="131"/>
    </row>
    <row r="2" spans="1:12" ht="67.5" customHeight="1">
      <c r="A2" s="126" t="s">
        <v>0</v>
      </c>
      <c r="B2" s="127"/>
      <c r="C2" s="123" t="s">
        <v>47</v>
      </c>
      <c r="D2" s="123"/>
      <c r="E2" s="123"/>
      <c r="F2" s="123"/>
      <c r="G2" s="2"/>
    </row>
    <row r="3" spans="1:12" ht="43.5" customHeight="1">
      <c r="A3" s="126" t="s">
        <v>1</v>
      </c>
      <c r="B3" s="127"/>
      <c r="C3" s="124" t="s">
        <v>48</v>
      </c>
      <c r="D3" s="124"/>
      <c r="E3" s="124"/>
      <c r="F3" s="124"/>
      <c r="G3" s="2"/>
    </row>
    <row r="4" spans="1:12" ht="44.25" customHeight="1">
      <c r="A4" s="126" t="s">
        <v>35</v>
      </c>
      <c r="B4" s="127"/>
      <c r="C4" s="124" t="s">
        <v>49</v>
      </c>
      <c r="D4" s="124"/>
      <c r="E4" s="124"/>
      <c r="F4" s="124"/>
      <c r="G4" s="2"/>
    </row>
    <row r="5" spans="1:12" ht="15" thickBot="1">
      <c r="A5" s="135"/>
      <c r="B5" s="136"/>
      <c r="C5" s="136"/>
      <c r="D5" s="136"/>
      <c r="E5" s="136"/>
      <c r="F5" s="137"/>
      <c r="G5" s="2"/>
    </row>
    <row r="6" spans="1:12" ht="16.5" thickBot="1">
      <c r="A6" s="125" t="s">
        <v>2</v>
      </c>
      <c r="B6" s="125"/>
      <c r="C6" s="125"/>
      <c r="D6" s="125"/>
      <c r="E6" s="125"/>
      <c r="F6" s="125"/>
      <c r="G6" s="2"/>
    </row>
    <row r="7" spans="1:12" ht="15.75" thickBot="1">
      <c r="A7" s="53"/>
      <c r="B7" s="138" t="s">
        <v>23</v>
      </c>
      <c r="C7" s="138"/>
      <c r="D7" s="138"/>
      <c r="E7" s="138"/>
      <c r="F7" s="138"/>
      <c r="G7" s="2"/>
    </row>
    <row r="8" spans="1:12" ht="15.75">
      <c r="A8" s="50"/>
      <c r="B8" s="50"/>
      <c r="C8" s="51"/>
      <c r="D8" s="51"/>
      <c r="E8" s="51"/>
      <c r="F8" s="52"/>
      <c r="G8" s="2"/>
    </row>
    <row r="9" spans="1:12" ht="63">
      <c r="A9" s="9" t="s">
        <v>3</v>
      </c>
      <c r="B9" s="10" t="s">
        <v>4</v>
      </c>
      <c r="C9" s="10" t="s">
        <v>5</v>
      </c>
      <c r="D9" s="10" t="s">
        <v>6</v>
      </c>
      <c r="E9" s="10" t="s">
        <v>7</v>
      </c>
      <c r="F9" s="11" t="s">
        <v>8</v>
      </c>
      <c r="G9" s="2"/>
    </row>
    <row r="10" spans="1:12" ht="15.75">
      <c r="A10" s="12">
        <v>1</v>
      </c>
      <c r="B10" s="13">
        <v>2</v>
      </c>
      <c r="C10" s="13">
        <v>3</v>
      </c>
      <c r="D10" s="8">
        <v>4</v>
      </c>
      <c r="E10" s="13">
        <v>5</v>
      </c>
      <c r="F10" s="13">
        <v>6</v>
      </c>
      <c r="G10" s="2"/>
      <c r="H10" s="18"/>
      <c r="I10" s="18"/>
      <c r="J10" s="18"/>
    </row>
    <row r="11" spans="1:12" ht="15.75">
      <c r="A11" s="132" t="s">
        <v>32</v>
      </c>
      <c r="B11" s="133"/>
      <c r="C11" s="133"/>
      <c r="D11" s="133"/>
      <c r="E11" s="133"/>
      <c r="F11" s="134"/>
      <c r="G11" s="23"/>
    </row>
    <row r="12" spans="1:12" ht="15.75">
      <c r="A12" s="14" t="s">
        <v>9</v>
      </c>
      <c r="B12" s="15" t="s">
        <v>96</v>
      </c>
      <c r="C12" s="16" t="s">
        <v>16</v>
      </c>
      <c r="D12" s="26">
        <v>1</v>
      </c>
      <c r="E12" s="27"/>
      <c r="F12" s="27"/>
      <c r="G12" s="87"/>
      <c r="K12" s="86">
        <f>SUM(D12*E12)</f>
        <v>0</v>
      </c>
      <c r="L12" s="87"/>
    </row>
    <row r="13" spans="1:12" ht="15.75">
      <c r="A13" s="14" t="s">
        <v>10</v>
      </c>
      <c r="B13" s="15" t="s">
        <v>97</v>
      </c>
      <c r="C13" s="16" t="s">
        <v>16</v>
      </c>
      <c r="D13" s="26">
        <v>14</v>
      </c>
      <c r="E13" s="27"/>
      <c r="F13" s="27"/>
      <c r="G13" s="87"/>
      <c r="K13" s="86">
        <f t="shared" ref="K13:K20" si="0">SUM(D13*E13)</f>
        <v>0</v>
      </c>
      <c r="L13" s="87"/>
    </row>
    <row r="14" spans="1:12" ht="15.75">
      <c r="A14" s="14" t="s">
        <v>11</v>
      </c>
      <c r="B14" s="15" t="s">
        <v>98</v>
      </c>
      <c r="C14" s="16" t="s">
        <v>16</v>
      </c>
      <c r="D14" s="26">
        <v>18</v>
      </c>
      <c r="E14" s="27"/>
      <c r="F14" s="27"/>
      <c r="G14" s="87"/>
      <c r="K14" s="86">
        <f t="shared" si="0"/>
        <v>0</v>
      </c>
      <c r="L14" s="87"/>
    </row>
    <row r="15" spans="1:12" ht="30">
      <c r="A15" s="14" t="s">
        <v>12</v>
      </c>
      <c r="B15" s="15" t="s">
        <v>99</v>
      </c>
      <c r="C15" s="16" t="s">
        <v>16</v>
      </c>
      <c r="D15" s="26">
        <v>12</v>
      </c>
      <c r="E15" s="27"/>
      <c r="F15" s="27"/>
      <c r="G15" s="87"/>
      <c r="K15" s="86">
        <f t="shared" si="0"/>
        <v>0</v>
      </c>
      <c r="L15" s="87"/>
    </row>
    <row r="16" spans="1:12" ht="15.75">
      <c r="A16" s="14" t="s">
        <v>13</v>
      </c>
      <c r="B16" s="15" t="s">
        <v>100</v>
      </c>
      <c r="C16" s="16" t="s">
        <v>16</v>
      </c>
      <c r="D16" s="29">
        <v>1</v>
      </c>
      <c r="E16" s="27"/>
      <c r="F16" s="27"/>
      <c r="G16" s="87"/>
      <c r="K16" s="86">
        <f t="shared" si="0"/>
        <v>0</v>
      </c>
      <c r="L16" s="87"/>
    </row>
    <row r="17" spans="1:12" ht="15.75">
      <c r="A17" s="14" t="s">
        <v>14</v>
      </c>
      <c r="B17" s="15" t="s">
        <v>101</v>
      </c>
      <c r="C17" s="16" t="s">
        <v>15</v>
      </c>
      <c r="D17" s="29">
        <v>40</v>
      </c>
      <c r="E17" s="27"/>
      <c r="F17" s="27"/>
      <c r="G17" s="87"/>
      <c r="K17" s="86">
        <f t="shared" si="0"/>
        <v>0</v>
      </c>
      <c r="L17" s="87"/>
    </row>
    <row r="18" spans="1:12" ht="30">
      <c r="A18" s="14" t="s">
        <v>25</v>
      </c>
      <c r="B18" s="15" t="s">
        <v>102</v>
      </c>
      <c r="C18" s="16" t="s">
        <v>16</v>
      </c>
      <c r="D18" s="29">
        <v>1</v>
      </c>
      <c r="E18" s="27"/>
      <c r="F18" s="27"/>
      <c r="G18" s="87"/>
      <c r="K18" s="86">
        <f t="shared" si="0"/>
        <v>0</v>
      </c>
      <c r="L18" s="87"/>
    </row>
    <row r="19" spans="1:12" ht="30">
      <c r="A19" s="14" t="s">
        <v>46</v>
      </c>
      <c r="B19" s="15" t="s">
        <v>103</v>
      </c>
      <c r="C19" s="16" t="s">
        <v>16</v>
      </c>
      <c r="D19" s="29">
        <v>1</v>
      </c>
      <c r="E19" s="30"/>
      <c r="F19" s="27"/>
      <c r="G19" s="87"/>
      <c r="K19" s="86">
        <f t="shared" si="0"/>
        <v>0</v>
      </c>
      <c r="L19" s="87"/>
    </row>
    <row r="20" spans="1:12" ht="30">
      <c r="A20" s="14" t="s">
        <v>105</v>
      </c>
      <c r="B20" s="15" t="s">
        <v>104</v>
      </c>
      <c r="C20" s="16" t="s">
        <v>16</v>
      </c>
      <c r="D20" s="30">
        <v>1</v>
      </c>
      <c r="E20" s="27"/>
      <c r="F20" s="27"/>
      <c r="G20" s="87"/>
      <c r="K20" s="86">
        <f t="shared" si="0"/>
        <v>0</v>
      </c>
      <c r="L20" s="87"/>
    </row>
    <row r="21" spans="1:12" ht="14.25" customHeight="1">
      <c r="A21" s="42"/>
      <c r="B21" s="43" t="s">
        <v>17</v>
      </c>
      <c r="C21" s="43"/>
      <c r="D21" s="43"/>
      <c r="E21" s="43"/>
      <c r="F21" s="44">
        <f>SUM(F12:F20)</f>
        <v>0</v>
      </c>
      <c r="G21" s="23"/>
    </row>
    <row r="22" spans="1:12" ht="14.25" customHeight="1">
      <c r="G22" s="23"/>
    </row>
    <row r="23" spans="1:12" ht="14.25" customHeight="1">
      <c r="G23" s="23"/>
    </row>
    <row r="24" spans="1:12" ht="14.25" customHeight="1">
      <c r="G24" s="23"/>
    </row>
    <row r="25" spans="1:12" ht="14.25" customHeight="1">
      <c r="G25" s="23"/>
    </row>
    <row r="26" spans="1:12" ht="14.25" customHeight="1">
      <c r="G26" s="23"/>
    </row>
    <row r="27" spans="1:12" ht="14.25" customHeight="1">
      <c r="G27" s="23"/>
    </row>
    <row r="28" spans="1:12" ht="14.25" customHeight="1">
      <c r="G28" s="23"/>
    </row>
    <row r="29" spans="1:12" ht="14.25" customHeight="1">
      <c r="G29" s="23"/>
    </row>
    <row r="30" spans="1:12" ht="14.25" customHeight="1">
      <c r="G30" s="22"/>
    </row>
    <row r="33" spans="1:6" ht="15" thickBot="1"/>
    <row r="34" spans="1:6" ht="58.5" customHeight="1">
      <c r="A34" s="131" t="s">
        <v>47</v>
      </c>
      <c r="B34" s="131"/>
      <c r="C34" s="131"/>
      <c r="D34" s="131"/>
      <c r="E34" s="131"/>
      <c r="F34" s="131"/>
    </row>
    <row r="35" spans="1:6" ht="61.5" customHeight="1">
      <c r="A35" s="126" t="s">
        <v>0</v>
      </c>
      <c r="B35" s="127"/>
      <c r="C35" s="123" t="s">
        <v>47</v>
      </c>
      <c r="D35" s="123"/>
      <c r="E35" s="123"/>
      <c r="F35" s="123"/>
    </row>
    <row r="36" spans="1:6" ht="23.25" customHeight="1">
      <c r="A36" s="126" t="s">
        <v>1</v>
      </c>
      <c r="B36" s="127"/>
      <c r="C36" s="124" t="s">
        <v>48</v>
      </c>
      <c r="D36" s="124"/>
      <c r="E36" s="124"/>
      <c r="F36" s="124"/>
    </row>
    <row r="37" spans="1:6" ht="24.75" customHeight="1" thickBot="1">
      <c r="A37" s="135"/>
      <c r="B37" s="136"/>
      <c r="C37" s="136"/>
      <c r="D37" s="136"/>
      <c r="E37" s="136"/>
      <c r="F37" s="137"/>
    </row>
    <row r="38" spans="1:6" ht="16.5" thickBot="1">
      <c r="A38" s="125" t="s">
        <v>133</v>
      </c>
      <c r="B38" s="125"/>
      <c r="C38" s="125"/>
      <c r="D38" s="125"/>
      <c r="E38" s="125"/>
      <c r="F38" s="125"/>
    </row>
    <row r="39" spans="1:6" ht="15.75" thickBot="1">
      <c r="A39" s="53"/>
      <c r="B39" s="138" t="s">
        <v>23</v>
      </c>
      <c r="C39" s="138"/>
      <c r="D39" s="138"/>
      <c r="E39" s="138"/>
      <c r="F39" s="138"/>
    </row>
    <row r="40" spans="1:6" ht="15.75">
      <c r="A40" s="50"/>
      <c r="B40" s="50"/>
      <c r="C40" s="51"/>
      <c r="D40" s="51"/>
      <c r="E40" s="51"/>
      <c r="F40" s="52"/>
    </row>
    <row r="41" spans="1:6" ht="63">
      <c r="A41" s="9" t="s">
        <v>3</v>
      </c>
      <c r="B41" s="10" t="s">
        <v>4</v>
      </c>
      <c r="C41" s="10" t="s">
        <v>5</v>
      </c>
      <c r="D41" s="10" t="s">
        <v>6</v>
      </c>
      <c r="E41" s="10" t="s">
        <v>7</v>
      </c>
      <c r="F41" s="11" t="s">
        <v>8</v>
      </c>
    </row>
    <row r="42" spans="1:6" ht="15.75">
      <c r="A42" s="12">
        <v>1</v>
      </c>
      <c r="B42" s="13">
        <v>2</v>
      </c>
      <c r="C42" s="13">
        <v>3</v>
      </c>
      <c r="D42" s="8">
        <v>4</v>
      </c>
      <c r="E42" s="13">
        <v>5</v>
      </c>
      <c r="F42" s="13">
        <v>6</v>
      </c>
    </row>
    <row r="43" spans="1:6" ht="15.75">
      <c r="A43" s="132" t="s">
        <v>32</v>
      </c>
      <c r="B43" s="133"/>
      <c r="C43" s="133"/>
      <c r="D43" s="133"/>
      <c r="E43" s="133"/>
      <c r="F43" s="134"/>
    </row>
    <row r="44" spans="1:6" ht="15">
      <c r="A44" s="14" t="s">
        <v>9</v>
      </c>
      <c r="B44" s="15" t="s">
        <v>96</v>
      </c>
      <c r="C44" s="16" t="s">
        <v>16</v>
      </c>
      <c r="D44" s="26">
        <v>1</v>
      </c>
      <c r="E44" s="27"/>
      <c r="F44" s="27"/>
    </row>
    <row r="45" spans="1:6" ht="15">
      <c r="A45" s="14" t="s">
        <v>10</v>
      </c>
      <c r="B45" s="15" t="s">
        <v>97</v>
      </c>
      <c r="C45" s="16" t="s">
        <v>16</v>
      </c>
      <c r="D45" s="26">
        <v>14</v>
      </c>
      <c r="E45" s="27"/>
      <c r="F45" s="27"/>
    </row>
    <row r="46" spans="1:6" ht="15">
      <c r="A46" s="14" t="s">
        <v>11</v>
      </c>
      <c r="B46" s="15" t="s">
        <v>98</v>
      </c>
      <c r="C46" s="16" t="s">
        <v>16</v>
      </c>
      <c r="D46" s="26">
        <v>18</v>
      </c>
      <c r="E46" s="27"/>
      <c r="F46" s="27"/>
    </row>
    <row r="47" spans="1:6" ht="30">
      <c r="A47" s="14" t="s">
        <v>12</v>
      </c>
      <c r="B47" s="15" t="s">
        <v>99</v>
      </c>
      <c r="C47" s="16" t="s">
        <v>16</v>
      </c>
      <c r="D47" s="26">
        <v>12</v>
      </c>
      <c r="E47" s="27"/>
      <c r="F47" s="27"/>
    </row>
    <row r="48" spans="1:6" ht="15">
      <c r="A48" s="14" t="s">
        <v>13</v>
      </c>
      <c r="B48" s="15" t="s">
        <v>100</v>
      </c>
      <c r="C48" s="16" t="s">
        <v>16</v>
      </c>
      <c r="D48" s="29">
        <v>1</v>
      </c>
      <c r="E48" s="27"/>
      <c r="F48" s="27"/>
    </row>
    <row r="49" spans="1:6" ht="15">
      <c r="A49" s="14" t="s">
        <v>14</v>
      </c>
      <c r="B49" s="15" t="s">
        <v>101</v>
      </c>
      <c r="C49" s="16" t="s">
        <v>15</v>
      </c>
      <c r="D49" s="29">
        <v>40</v>
      </c>
      <c r="E49" s="27"/>
      <c r="F49" s="27"/>
    </row>
    <row r="50" spans="1:6" ht="30">
      <c r="A50" s="14" t="s">
        <v>25</v>
      </c>
      <c r="B50" s="15" t="s">
        <v>102</v>
      </c>
      <c r="C50" s="16" t="s">
        <v>16</v>
      </c>
      <c r="D50" s="29">
        <v>1</v>
      </c>
      <c r="E50" s="27"/>
      <c r="F50" s="27"/>
    </row>
    <row r="51" spans="1:6" ht="30">
      <c r="A51" s="14" t="s">
        <v>46</v>
      </c>
      <c r="B51" s="15" t="s">
        <v>103</v>
      </c>
      <c r="C51" s="16" t="s">
        <v>16</v>
      </c>
      <c r="D51" s="29">
        <v>1</v>
      </c>
      <c r="E51" s="30"/>
      <c r="F51" s="27"/>
    </row>
    <row r="52" spans="1:6" ht="30">
      <c r="A52" s="14" t="s">
        <v>105</v>
      </c>
      <c r="B52" s="15" t="s">
        <v>104</v>
      </c>
      <c r="C52" s="16" t="s">
        <v>16</v>
      </c>
      <c r="D52" s="30">
        <v>1</v>
      </c>
      <c r="E52" s="27"/>
      <c r="F52" s="27"/>
    </row>
    <row r="53" spans="1:6" ht="15.75">
      <c r="A53" s="42"/>
      <c r="B53" s="109" t="s">
        <v>17</v>
      </c>
      <c r="C53" s="109"/>
      <c r="D53" s="109"/>
      <c r="E53" s="109"/>
      <c r="F53" s="44">
        <f>SUM(F44:F52)</f>
        <v>0</v>
      </c>
    </row>
  </sheetData>
  <sheetProtection selectLockedCells="1" selectUnlockedCells="1"/>
  <mergeCells count="20">
    <mergeCell ref="B7:F7"/>
    <mergeCell ref="A11:F11"/>
    <mergeCell ref="A1:F1"/>
    <mergeCell ref="C2:F2"/>
    <mergeCell ref="C3:F3"/>
    <mergeCell ref="C4:F4"/>
    <mergeCell ref="A6:F6"/>
    <mergeCell ref="A3:B3"/>
    <mergeCell ref="A2:B2"/>
    <mergeCell ref="A4:B4"/>
    <mergeCell ref="A5:F5"/>
    <mergeCell ref="A43:F43"/>
    <mergeCell ref="A37:F37"/>
    <mergeCell ref="A38:F38"/>
    <mergeCell ref="B39:F39"/>
    <mergeCell ref="A34:F34"/>
    <mergeCell ref="A35:B35"/>
    <mergeCell ref="C35:F35"/>
    <mergeCell ref="A36:B36"/>
    <mergeCell ref="C36:F36"/>
  </mergeCells>
  <pageMargins left="0.98425196850393704" right="0.70866141732283472" top="0.74803149606299213" bottom="0.74803149606299213" header="0.74803149606299213" footer="0.74803149606299213"/>
  <pageSetup paperSize="9" scale="58" firstPageNumber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4"/>
  <sheetViews>
    <sheetView topLeftCell="A85" zoomScale="85" zoomScaleNormal="85" workbookViewId="0">
      <selection activeCell="A4" sqref="A4:F4"/>
    </sheetView>
  </sheetViews>
  <sheetFormatPr defaultColWidth="9.25" defaultRowHeight="14.25"/>
  <cols>
    <col min="1" max="1" width="11" style="1" bestFit="1" customWidth="1"/>
    <col min="2" max="2" width="51.875" style="2" customWidth="1"/>
    <col min="3" max="3" width="6.375" style="3" customWidth="1"/>
    <col min="4" max="4" width="19.75" style="17" customWidth="1"/>
    <col min="5" max="5" width="9.75" style="4" customWidth="1"/>
    <col min="6" max="6" width="14.25" style="5" bestFit="1" customWidth="1"/>
    <col min="7" max="7" width="8.625" style="6" customWidth="1"/>
    <col min="8" max="9" width="10.75" style="2" hidden="1" customWidth="1"/>
    <col min="10" max="10" width="0" style="2" hidden="1" customWidth="1"/>
    <col min="11" max="16384" width="9.25" style="2"/>
  </cols>
  <sheetData>
    <row r="1" spans="1:10" ht="64.5" customHeight="1">
      <c r="A1" s="131" t="s">
        <v>47</v>
      </c>
      <c r="B1" s="131"/>
      <c r="C1" s="131"/>
      <c r="D1" s="131"/>
      <c r="E1" s="131"/>
      <c r="F1" s="131"/>
    </row>
    <row r="2" spans="1:10" ht="77.25" customHeight="1">
      <c r="A2" s="126" t="s">
        <v>0</v>
      </c>
      <c r="B2" s="127"/>
      <c r="C2" s="123" t="s">
        <v>47</v>
      </c>
      <c r="D2" s="123"/>
      <c r="E2" s="123"/>
      <c r="F2" s="123"/>
      <c r="G2" s="2"/>
    </row>
    <row r="3" spans="1:10" ht="39" customHeight="1">
      <c r="A3" s="126" t="s">
        <v>1</v>
      </c>
      <c r="B3" s="127"/>
      <c r="C3" s="124" t="s">
        <v>48</v>
      </c>
      <c r="D3" s="124"/>
      <c r="E3" s="124"/>
      <c r="F3" s="124"/>
      <c r="G3" s="2"/>
    </row>
    <row r="4" spans="1:10" ht="44.25" customHeight="1" thickBot="1">
      <c r="A4" s="135"/>
      <c r="B4" s="136"/>
      <c r="C4" s="136"/>
      <c r="D4" s="136"/>
      <c r="E4" s="136"/>
      <c r="F4" s="137"/>
      <c r="G4" s="2"/>
    </row>
    <row r="5" spans="1:10" ht="16.5" thickBot="1">
      <c r="A5" s="125" t="s">
        <v>2</v>
      </c>
      <c r="B5" s="125"/>
      <c r="C5" s="125"/>
      <c r="D5" s="125"/>
      <c r="E5" s="125"/>
      <c r="F5" s="125"/>
      <c r="G5" s="2"/>
    </row>
    <row r="6" spans="1:10" ht="15.75" thickBot="1">
      <c r="A6" s="53"/>
      <c r="B6" s="138" t="s">
        <v>33</v>
      </c>
      <c r="C6" s="138"/>
      <c r="D6" s="138"/>
      <c r="E6" s="138"/>
      <c r="F6" s="138"/>
      <c r="G6" s="2"/>
    </row>
    <row r="7" spans="1:10" ht="15.75">
      <c r="A7" s="50"/>
      <c r="B7" s="50"/>
      <c r="C7" s="51"/>
      <c r="D7" s="51"/>
      <c r="E7" s="51"/>
      <c r="F7" s="52"/>
      <c r="G7" s="2"/>
    </row>
    <row r="8" spans="1:10" ht="63">
      <c r="A8" s="9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1" t="s">
        <v>8</v>
      </c>
      <c r="G8" s="2"/>
    </row>
    <row r="9" spans="1:10" ht="15.75">
      <c r="A9" s="12">
        <v>1</v>
      </c>
      <c r="B9" s="13">
        <v>2</v>
      </c>
      <c r="C9" s="13">
        <v>3</v>
      </c>
      <c r="D9" s="8">
        <v>4</v>
      </c>
      <c r="E9" s="13">
        <v>5</v>
      </c>
      <c r="F9" s="13">
        <v>6</v>
      </c>
      <c r="G9" s="2"/>
    </row>
    <row r="10" spans="1:10" ht="15.75">
      <c r="A10" s="150" t="s">
        <v>30</v>
      </c>
      <c r="B10" s="140"/>
      <c r="C10" s="140"/>
      <c r="D10" s="140"/>
      <c r="E10" s="140"/>
      <c r="F10" s="151"/>
      <c r="G10" s="2"/>
      <c r="H10" s="18"/>
      <c r="I10" s="18"/>
      <c r="J10" s="18"/>
    </row>
    <row r="11" spans="1:10" ht="15.75">
      <c r="A11" s="37"/>
      <c r="B11" s="79" t="s">
        <v>87</v>
      </c>
      <c r="C11" s="37"/>
      <c r="D11" s="80"/>
      <c r="E11" s="81"/>
      <c r="F11" s="81"/>
      <c r="G11" s="2"/>
    </row>
    <row r="12" spans="1:10" ht="15.75">
      <c r="A12" s="37"/>
      <c r="B12" s="79" t="s">
        <v>36</v>
      </c>
      <c r="C12" s="37"/>
      <c r="D12" s="82"/>
      <c r="E12" s="81"/>
      <c r="F12" s="81"/>
      <c r="G12" s="2"/>
    </row>
    <row r="13" spans="1:10" ht="18">
      <c r="A13" s="37">
        <v>1</v>
      </c>
      <c r="B13" s="36" t="s">
        <v>37</v>
      </c>
      <c r="C13" s="37" t="s">
        <v>94</v>
      </c>
      <c r="D13" s="83">
        <v>44.1</v>
      </c>
      <c r="E13" s="82"/>
      <c r="F13" s="82"/>
      <c r="G13" s="2"/>
    </row>
    <row r="14" spans="1:10" ht="18">
      <c r="A14" s="37">
        <v>2</v>
      </c>
      <c r="B14" s="36" t="s">
        <v>38</v>
      </c>
      <c r="C14" s="37" t="s">
        <v>94</v>
      </c>
      <c r="D14" s="83">
        <v>6.3</v>
      </c>
      <c r="E14" s="82"/>
      <c r="F14" s="82"/>
      <c r="G14" s="2"/>
    </row>
    <row r="15" spans="1:10" ht="18">
      <c r="A15" s="37">
        <v>3</v>
      </c>
      <c r="B15" s="36" t="s">
        <v>39</v>
      </c>
      <c r="C15" s="37" t="s">
        <v>94</v>
      </c>
      <c r="D15" s="83">
        <v>8.1999999999999993</v>
      </c>
      <c r="E15" s="82"/>
      <c r="F15" s="82"/>
      <c r="G15" s="2"/>
    </row>
    <row r="16" spans="1:10" ht="18">
      <c r="A16" s="37">
        <v>4</v>
      </c>
      <c r="B16" s="36" t="s">
        <v>40</v>
      </c>
      <c r="C16" s="37" t="s">
        <v>94</v>
      </c>
      <c r="D16" s="83">
        <v>65.5</v>
      </c>
      <c r="E16" s="82"/>
      <c r="F16" s="82"/>
      <c r="G16" s="2"/>
    </row>
    <row r="17" spans="1:7" ht="30.75">
      <c r="A17" s="37">
        <v>5</v>
      </c>
      <c r="B17" s="36" t="s">
        <v>88</v>
      </c>
      <c r="C17" s="37" t="s">
        <v>94</v>
      </c>
      <c r="D17" s="83">
        <v>29.2</v>
      </c>
      <c r="E17" s="82"/>
      <c r="F17" s="82"/>
      <c r="G17" s="2"/>
    </row>
    <row r="18" spans="1:7" ht="15.75">
      <c r="A18" s="37"/>
      <c r="B18" s="79" t="s">
        <v>41</v>
      </c>
      <c r="C18" s="37"/>
      <c r="D18" s="37"/>
      <c r="E18" s="81"/>
      <c r="F18" s="81"/>
      <c r="G18" s="2"/>
    </row>
    <row r="19" spans="1:7" ht="18">
      <c r="A19" s="37">
        <v>1</v>
      </c>
      <c r="B19" s="36" t="s">
        <v>42</v>
      </c>
      <c r="C19" s="37" t="s">
        <v>95</v>
      </c>
      <c r="D19" s="83">
        <v>91</v>
      </c>
      <c r="E19" s="82"/>
      <c r="F19" s="82"/>
      <c r="G19" s="2"/>
    </row>
    <row r="20" spans="1:7" ht="15.75">
      <c r="A20" s="37"/>
      <c r="B20" s="79" t="s">
        <v>44</v>
      </c>
      <c r="C20" s="37"/>
      <c r="D20" s="37"/>
      <c r="E20" s="81"/>
      <c r="F20" s="81"/>
      <c r="G20" s="2"/>
    </row>
    <row r="21" spans="1:7" ht="15.75" customHeight="1">
      <c r="A21" s="37">
        <v>1</v>
      </c>
      <c r="B21" s="36" t="s">
        <v>89</v>
      </c>
      <c r="C21" s="37" t="s">
        <v>45</v>
      </c>
      <c r="D21" s="84">
        <v>1755</v>
      </c>
      <c r="E21" s="82"/>
      <c r="F21" s="82"/>
      <c r="G21" s="2"/>
    </row>
    <row r="22" spans="1:7" ht="15.75">
      <c r="A22" s="37"/>
      <c r="B22" s="79" t="s">
        <v>43</v>
      </c>
      <c r="C22" s="37"/>
      <c r="D22" s="37"/>
      <c r="E22" s="81"/>
      <c r="F22" s="81"/>
      <c r="G22" s="2"/>
    </row>
    <row r="23" spans="1:7" ht="18">
      <c r="A23" s="37">
        <v>1</v>
      </c>
      <c r="B23" s="36" t="s">
        <v>90</v>
      </c>
      <c r="C23" s="37" t="s">
        <v>94</v>
      </c>
      <c r="D23" s="82">
        <v>7.6</v>
      </c>
      <c r="E23" s="82"/>
      <c r="F23" s="82"/>
      <c r="G23" s="2"/>
    </row>
    <row r="24" spans="1:7" ht="18">
      <c r="A24" s="37">
        <v>2</v>
      </c>
      <c r="B24" s="36" t="s">
        <v>91</v>
      </c>
      <c r="C24" s="37" t="s">
        <v>94</v>
      </c>
      <c r="D24" s="83">
        <v>22</v>
      </c>
      <c r="E24" s="82"/>
      <c r="F24" s="82"/>
      <c r="G24" s="2"/>
    </row>
    <row r="25" spans="1:7" ht="31.5">
      <c r="A25" s="37"/>
      <c r="B25" s="85" t="s">
        <v>92</v>
      </c>
      <c r="C25" s="37"/>
      <c r="D25" s="80"/>
      <c r="E25" s="81"/>
      <c r="F25" s="81"/>
      <c r="G25" s="2"/>
    </row>
    <row r="26" spans="1:7" ht="15.75">
      <c r="A26" s="37"/>
      <c r="B26" s="79" t="s">
        <v>36</v>
      </c>
      <c r="C26" s="37"/>
      <c r="D26" s="82"/>
      <c r="E26" s="81"/>
      <c r="F26" s="81"/>
      <c r="G26" s="2"/>
    </row>
    <row r="27" spans="1:7" ht="18">
      <c r="A27" s="37">
        <v>1</v>
      </c>
      <c r="B27" s="36" t="s">
        <v>37</v>
      </c>
      <c r="C27" s="37" t="s">
        <v>94</v>
      </c>
      <c r="D27" s="83">
        <v>24.5</v>
      </c>
      <c r="E27" s="82"/>
      <c r="F27" s="82"/>
      <c r="G27" s="2"/>
    </row>
    <row r="28" spans="1:7" ht="18">
      <c r="A28" s="37">
        <v>2</v>
      </c>
      <c r="B28" s="36" t="s">
        <v>38</v>
      </c>
      <c r="C28" s="37" t="s">
        <v>94</v>
      </c>
      <c r="D28" s="83">
        <v>3.4</v>
      </c>
      <c r="E28" s="82"/>
      <c r="F28" s="82"/>
      <c r="G28" s="2"/>
    </row>
    <row r="29" spans="1:7" ht="18">
      <c r="A29" s="37">
        <v>3</v>
      </c>
      <c r="B29" s="36" t="s">
        <v>39</v>
      </c>
      <c r="C29" s="37" t="s">
        <v>94</v>
      </c>
      <c r="D29" s="82">
        <v>4.4000000000000004</v>
      </c>
      <c r="E29" s="82"/>
      <c r="F29" s="82"/>
      <c r="G29" s="2"/>
    </row>
    <row r="30" spans="1:7" ht="18">
      <c r="A30" s="37">
        <v>4</v>
      </c>
      <c r="B30" s="36" t="s">
        <v>40</v>
      </c>
      <c r="C30" s="37" t="s">
        <v>94</v>
      </c>
      <c r="D30" s="83">
        <v>36</v>
      </c>
      <c r="E30" s="82"/>
      <c r="F30" s="82"/>
      <c r="G30" s="2"/>
    </row>
    <row r="31" spans="1:7" ht="30.75">
      <c r="A31" s="37">
        <v>5</v>
      </c>
      <c r="B31" s="36" t="s">
        <v>88</v>
      </c>
      <c r="C31" s="37" t="s">
        <v>94</v>
      </c>
      <c r="D31" s="83">
        <v>7</v>
      </c>
      <c r="E31" s="82"/>
      <c r="F31" s="82"/>
      <c r="G31" s="2"/>
    </row>
    <row r="32" spans="1:7" ht="15.75">
      <c r="A32" s="37"/>
      <c r="B32" s="79" t="s">
        <v>44</v>
      </c>
      <c r="C32" s="37"/>
      <c r="D32" s="37"/>
      <c r="E32" s="81"/>
      <c r="F32" s="81"/>
      <c r="G32" s="2"/>
    </row>
    <row r="33" spans="1:7" ht="30" customHeight="1">
      <c r="A33" s="37">
        <v>1</v>
      </c>
      <c r="B33" s="36" t="s">
        <v>89</v>
      </c>
      <c r="C33" s="37" t="s">
        <v>45</v>
      </c>
      <c r="D33" s="84">
        <v>1312.2199999999998</v>
      </c>
      <c r="E33" s="82"/>
      <c r="F33" s="82"/>
      <c r="G33" s="2"/>
    </row>
    <row r="34" spans="1:7" ht="30" customHeight="1">
      <c r="A34" s="37"/>
      <c r="B34" s="79" t="s">
        <v>43</v>
      </c>
      <c r="C34" s="37"/>
      <c r="D34" s="37"/>
      <c r="E34" s="81"/>
      <c r="F34" s="81"/>
      <c r="G34" s="2"/>
    </row>
    <row r="35" spans="1:7" ht="30" customHeight="1">
      <c r="A35" s="37">
        <v>1</v>
      </c>
      <c r="B35" s="36" t="s">
        <v>93</v>
      </c>
      <c r="C35" s="37" t="s">
        <v>94</v>
      </c>
      <c r="D35" s="83">
        <v>18.8</v>
      </c>
      <c r="E35" s="82"/>
      <c r="F35" s="82"/>
      <c r="G35" s="2"/>
    </row>
    <row r="36" spans="1:7" ht="15.75">
      <c r="A36" s="42"/>
      <c r="B36" s="58" t="s">
        <v>17</v>
      </c>
      <c r="C36" s="58"/>
      <c r="D36" s="58"/>
      <c r="E36" s="58"/>
      <c r="F36" s="44">
        <f>SUM(F11:F35)</f>
        <v>0</v>
      </c>
      <c r="G36" s="2"/>
    </row>
    <row r="37" spans="1:7">
      <c r="E37" s="2"/>
      <c r="F37" s="2"/>
      <c r="G37" s="2"/>
    </row>
    <row r="38" spans="1:7" ht="15" thickBot="1">
      <c r="E38" s="2"/>
      <c r="F38" s="2"/>
      <c r="G38" s="2"/>
    </row>
    <row r="39" spans="1:7" ht="14.25" customHeight="1">
      <c r="A39" s="144" t="s">
        <v>47</v>
      </c>
      <c r="B39" s="145"/>
      <c r="C39" s="145"/>
      <c r="D39" s="145"/>
      <c r="E39" s="145"/>
      <c r="F39" s="146"/>
      <c r="G39" s="2"/>
    </row>
    <row r="40" spans="1:7" ht="49.5" customHeight="1">
      <c r="A40" s="147" t="s">
        <v>0</v>
      </c>
      <c r="B40" s="127"/>
      <c r="C40" s="123" t="s">
        <v>47</v>
      </c>
      <c r="D40" s="123"/>
      <c r="E40" s="123"/>
      <c r="F40" s="148"/>
      <c r="G40" s="2"/>
    </row>
    <row r="41" spans="1:7" ht="74.25" customHeight="1">
      <c r="A41" s="147" t="s">
        <v>1</v>
      </c>
      <c r="B41" s="127"/>
      <c r="C41" s="124" t="s">
        <v>48</v>
      </c>
      <c r="D41" s="124"/>
      <c r="E41" s="124"/>
      <c r="F41" s="149"/>
      <c r="G41" s="23"/>
    </row>
    <row r="42" spans="1:7" ht="26.25" customHeight="1" thickBot="1">
      <c r="A42" s="142"/>
      <c r="B42" s="136"/>
      <c r="C42" s="136"/>
      <c r="D42" s="136"/>
      <c r="E42" s="136"/>
      <c r="F42" s="143"/>
      <c r="G42" s="23"/>
    </row>
    <row r="43" spans="1:7" ht="30.75" customHeight="1" thickBot="1">
      <c r="A43" s="125" t="s">
        <v>112</v>
      </c>
      <c r="B43" s="125"/>
      <c r="C43" s="125"/>
      <c r="D43" s="125"/>
      <c r="E43" s="125"/>
      <c r="F43" s="125"/>
      <c r="G43" s="23"/>
    </row>
    <row r="44" spans="1:7" ht="14.25" customHeight="1" thickBot="1">
      <c r="A44" s="53"/>
      <c r="B44" s="138" t="s">
        <v>33</v>
      </c>
      <c r="C44" s="138"/>
      <c r="D44" s="138"/>
      <c r="E44" s="138"/>
      <c r="F44" s="138"/>
      <c r="G44" s="23"/>
    </row>
    <row r="45" spans="1:7" ht="14.25" customHeight="1">
      <c r="A45" s="94"/>
      <c r="B45" s="50"/>
      <c r="C45" s="51"/>
      <c r="D45" s="51"/>
      <c r="E45" s="51"/>
      <c r="F45" s="95"/>
      <c r="G45" s="23"/>
    </row>
    <row r="46" spans="1:7" ht="14.25" customHeight="1">
      <c r="A46" s="96" t="s">
        <v>3</v>
      </c>
      <c r="B46" s="10" t="s">
        <v>4</v>
      </c>
      <c r="C46" s="10" t="s">
        <v>5</v>
      </c>
      <c r="D46" s="10" t="s">
        <v>6</v>
      </c>
      <c r="E46" s="10" t="s">
        <v>7</v>
      </c>
      <c r="F46" s="97" t="s">
        <v>8</v>
      </c>
      <c r="G46" s="23"/>
    </row>
    <row r="47" spans="1:7" ht="14.25" customHeight="1">
      <c r="A47" s="98">
        <v>1</v>
      </c>
      <c r="B47" s="13">
        <v>2</v>
      </c>
      <c r="C47" s="13">
        <v>3</v>
      </c>
      <c r="D47" s="8">
        <v>4</v>
      </c>
      <c r="E47" s="13">
        <v>5</v>
      </c>
      <c r="F47" s="99">
        <v>6</v>
      </c>
      <c r="G47" s="23"/>
    </row>
    <row r="48" spans="1:7" ht="14.25" customHeight="1">
      <c r="A48" s="139" t="s">
        <v>30</v>
      </c>
      <c r="B48" s="140"/>
      <c r="C48" s="140"/>
      <c r="D48" s="140"/>
      <c r="E48" s="140"/>
      <c r="F48" s="141"/>
      <c r="G48" s="22"/>
    </row>
    <row r="49" spans="1:6" ht="15.75">
      <c r="A49" s="100"/>
      <c r="B49" s="79" t="s">
        <v>87</v>
      </c>
      <c r="C49" s="37"/>
      <c r="D49" s="80"/>
      <c r="E49" s="81"/>
      <c r="F49" s="101"/>
    </row>
    <row r="50" spans="1:6" ht="15.75">
      <c r="A50" s="100"/>
      <c r="B50" s="79" t="s">
        <v>36</v>
      </c>
      <c r="C50" s="37"/>
      <c r="D50" s="82"/>
      <c r="E50" s="81"/>
      <c r="F50" s="101"/>
    </row>
    <row r="51" spans="1:6" ht="18">
      <c r="A51" s="100">
        <v>1</v>
      </c>
      <c r="B51" s="36" t="s">
        <v>37</v>
      </c>
      <c r="C51" s="37" t="s">
        <v>94</v>
      </c>
      <c r="D51" s="83">
        <v>44.1</v>
      </c>
      <c r="E51" s="82"/>
      <c r="F51" s="102"/>
    </row>
    <row r="52" spans="1:6" ht="18">
      <c r="A52" s="100">
        <v>2</v>
      </c>
      <c r="B52" s="36" t="s">
        <v>38</v>
      </c>
      <c r="C52" s="37" t="s">
        <v>94</v>
      </c>
      <c r="D52" s="83">
        <v>6.3</v>
      </c>
      <c r="E52" s="82"/>
      <c r="F52" s="102"/>
    </row>
    <row r="53" spans="1:6" ht="18">
      <c r="A53" s="100">
        <v>3</v>
      </c>
      <c r="B53" s="36" t="s">
        <v>39</v>
      </c>
      <c r="C53" s="37" t="s">
        <v>94</v>
      </c>
      <c r="D53" s="83">
        <v>8.1999999999999993</v>
      </c>
      <c r="E53" s="82"/>
      <c r="F53" s="102"/>
    </row>
    <row r="54" spans="1:6" ht="18">
      <c r="A54" s="100">
        <v>4</v>
      </c>
      <c r="B54" s="36" t="s">
        <v>40</v>
      </c>
      <c r="C54" s="37" t="s">
        <v>94</v>
      </c>
      <c r="D54" s="83">
        <v>65.5</v>
      </c>
      <c r="E54" s="82"/>
      <c r="F54" s="102"/>
    </row>
    <row r="55" spans="1:6" ht="30.75">
      <c r="A55" s="100">
        <v>5</v>
      </c>
      <c r="B55" s="36" t="s">
        <v>88</v>
      </c>
      <c r="C55" s="37" t="s">
        <v>94</v>
      </c>
      <c r="D55" s="83">
        <v>29.2</v>
      </c>
      <c r="E55" s="82"/>
      <c r="F55" s="102"/>
    </row>
    <row r="56" spans="1:6" ht="15.75">
      <c r="A56" s="100"/>
      <c r="B56" s="79" t="s">
        <v>41</v>
      </c>
      <c r="C56" s="37"/>
      <c r="D56" s="37"/>
      <c r="E56" s="82"/>
      <c r="F56" s="101"/>
    </row>
    <row r="57" spans="1:6" ht="18">
      <c r="A57" s="100">
        <v>1</v>
      </c>
      <c r="B57" s="36" t="s">
        <v>42</v>
      </c>
      <c r="C57" s="37" t="s">
        <v>95</v>
      </c>
      <c r="D57" s="83">
        <v>91</v>
      </c>
      <c r="E57" s="82"/>
      <c r="F57" s="102"/>
    </row>
    <row r="58" spans="1:6" ht="15.75">
      <c r="A58" s="100"/>
      <c r="B58" s="79" t="s">
        <v>44</v>
      </c>
      <c r="C58" s="37"/>
      <c r="D58" s="37"/>
      <c r="E58" s="82"/>
      <c r="F58" s="101"/>
    </row>
    <row r="59" spans="1:6" ht="15.75">
      <c r="A59" s="100">
        <v>1</v>
      </c>
      <c r="B59" s="36" t="s">
        <v>89</v>
      </c>
      <c r="C59" s="37" t="s">
        <v>45</v>
      </c>
      <c r="D59" s="84">
        <v>1755</v>
      </c>
      <c r="E59" s="82"/>
      <c r="F59" s="102"/>
    </row>
    <row r="60" spans="1:6" ht="15.75">
      <c r="A60" s="100"/>
      <c r="B60" s="79" t="s">
        <v>43</v>
      </c>
      <c r="C60" s="37"/>
      <c r="D60" s="37"/>
      <c r="E60" s="82"/>
      <c r="F60" s="101"/>
    </row>
    <row r="61" spans="1:6" ht="18">
      <c r="A61" s="100">
        <v>1</v>
      </c>
      <c r="B61" s="36" t="s">
        <v>90</v>
      </c>
      <c r="C61" s="37" t="s">
        <v>94</v>
      </c>
      <c r="D61" s="82">
        <v>7.6</v>
      </c>
      <c r="E61" s="82"/>
      <c r="F61" s="102"/>
    </row>
    <row r="62" spans="1:6" ht="18">
      <c r="A62" s="100">
        <v>2</v>
      </c>
      <c r="B62" s="36" t="s">
        <v>91</v>
      </c>
      <c r="C62" s="37" t="s">
        <v>94</v>
      </c>
      <c r="D62" s="83">
        <v>22</v>
      </c>
      <c r="E62" s="82"/>
      <c r="F62" s="102"/>
    </row>
    <row r="63" spans="1:6" ht="31.5">
      <c r="A63" s="100"/>
      <c r="B63" s="85" t="s">
        <v>92</v>
      </c>
      <c r="C63" s="37"/>
      <c r="D63" s="80"/>
      <c r="E63" s="82"/>
      <c r="F63" s="101"/>
    </row>
    <row r="64" spans="1:6" ht="15.75">
      <c r="A64" s="100"/>
      <c r="B64" s="79" t="s">
        <v>36</v>
      </c>
      <c r="C64" s="37"/>
      <c r="D64" s="82"/>
      <c r="E64" s="82"/>
      <c r="F64" s="101"/>
    </row>
    <row r="65" spans="1:6" ht="18">
      <c r="A65" s="100">
        <v>1</v>
      </c>
      <c r="B65" s="36" t="s">
        <v>37</v>
      </c>
      <c r="C65" s="37" t="s">
        <v>94</v>
      </c>
      <c r="D65" s="83">
        <v>24.5</v>
      </c>
      <c r="E65" s="82"/>
      <c r="F65" s="102"/>
    </row>
    <row r="66" spans="1:6" ht="18">
      <c r="A66" s="100">
        <v>2</v>
      </c>
      <c r="B66" s="36" t="s">
        <v>38</v>
      </c>
      <c r="C66" s="37" t="s">
        <v>94</v>
      </c>
      <c r="D66" s="83">
        <v>3.4</v>
      </c>
      <c r="E66" s="82"/>
      <c r="F66" s="102"/>
    </row>
    <row r="67" spans="1:6" ht="18">
      <c r="A67" s="100">
        <v>3</v>
      </c>
      <c r="B67" s="36" t="s">
        <v>39</v>
      </c>
      <c r="C67" s="37" t="s">
        <v>94</v>
      </c>
      <c r="D67" s="82">
        <v>4.4000000000000004</v>
      </c>
      <c r="E67" s="82"/>
      <c r="F67" s="102"/>
    </row>
    <row r="68" spans="1:6" ht="18">
      <c r="A68" s="100">
        <v>4</v>
      </c>
      <c r="B68" s="36" t="s">
        <v>40</v>
      </c>
      <c r="C68" s="37" t="s">
        <v>94</v>
      </c>
      <c r="D68" s="83">
        <v>36</v>
      </c>
      <c r="E68" s="82"/>
      <c r="F68" s="102"/>
    </row>
    <row r="69" spans="1:6" ht="30.75">
      <c r="A69" s="100">
        <v>5</v>
      </c>
      <c r="B69" s="36" t="s">
        <v>88</v>
      </c>
      <c r="C69" s="37" t="s">
        <v>94</v>
      </c>
      <c r="D69" s="83">
        <v>7</v>
      </c>
      <c r="E69" s="82"/>
      <c r="F69" s="102"/>
    </row>
    <row r="70" spans="1:6" ht="15.75">
      <c r="A70" s="100"/>
      <c r="B70" s="79" t="s">
        <v>44</v>
      </c>
      <c r="C70" s="37"/>
      <c r="D70" s="37"/>
      <c r="E70" s="82"/>
      <c r="F70" s="101"/>
    </row>
    <row r="71" spans="1:6" ht="15.75">
      <c r="A71" s="100">
        <v>1</v>
      </c>
      <c r="B71" s="36" t="s">
        <v>89</v>
      </c>
      <c r="C71" s="37" t="s">
        <v>45</v>
      </c>
      <c r="D71" s="84">
        <v>1312.2199999999998</v>
      </c>
      <c r="E71" s="82"/>
      <c r="F71" s="102"/>
    </row>
    <row r="72" spans="1:6" ht="15.75">
      <c r="A72" s="100"/>
      <c r="B72" s="79" t="s">
        <v>43</v>
      </c>
      <c r="C72" s="37"/>
      <c r="D72" s="37"/>
      <c r="E72" s="82"/>
      <c r="F72" s="101"/>
    </row>
    <row r="73" spans="1:6" ht="18.75" thickBot="1">
      <c r="A73" s="103">
        <v>1</v>
      </c>
      <c r="B73" s="104" t="s">
        <v>93</v>
      </c>
      <c r="C73" s="105" t="s">
        <v>94</v>
      </c>
      <c r="D73" s="106">
        <v>18.8</v>
      </c>
      <c r="E73" s="107"/>
      <c r="F73" s="108"/>
    </row>
    <row r="74" spans="1:6" ht="15.75">
      <c r="A74" s="91"/>
      <c r="B74" s="92" t="s">
        <v>17</v>
      </c>
      <c r="C74" s="92"/>
      <c r="D74" s="92"/>
      <c r="E74" s="92"/>
      <c r="F74" s="93">
        <f>SUM(F49:F73)</f>
        <v>0</v>
      </c>
    </row>
  </sheetData>
  <mergeCells count="18">
    <mergeCell ref="A10:F10"/>
    <mergeCell ref="A4:F4"/>
    <mergeCell ref="A5:F5"/>
    <mergeCell ref="B6:F6"/>
    <mergeCell ref="A1:F1"/>
    <mergeCell ref="A2:B2"/>
    <mergeCell ref="C2:F2"/>
    <mergeCell ref="A3:B3"/>
    <mergeCell ref="C3:F3"/>
    <mergeCell ref="A48:F48"/>
    <mergeCell ref="A42:F42"/>
    <mergeCell ref="A43:F43"/>
    <mergeCell ref="B44:F44"/>
    <mergeCell ref="A39:F39"/>
    <mergeCell ref="A40:B40"/>
    <mergeCell ref="C40:F40"/>
    <mergeCell ref="A41:B41"/>
    <mergeCell ref="C41:F41"/>
  </mergeCells>
  <pageMargins left="0.98425196850393704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topLeftCell="A31" zoomScale="85" zoomScaleNormal="85" workbookViewId="0">
      <selection activeCell="I2" sqref="I2"/>
    </sheetView>
  </sheetViews>
  <sheetFormatPr defaultRowHeight="14.25"/>
  <cols>
    <col min="1" max="1" width="11" style="19" bestFit="1" customWidth="1"/>
    <col min="2" max="2" width="51.875" style="19" customWidth="1"/>
    <col min="3" max="3" width="6.375" style="19" customWidth="1"/>
    <col min="4" max="4" width="19.75" style="19" customWidth="1"/>
    <col min="5" max="5" width="9.75" style="19" customWidth="1"/>
    <col min="6" max="6" width="14.25" style="19" bestFit="1" customWidth="1"/>
    <col min="7" max="16384" width="9" style="19"/>
  </cols>
  <sheetData>
    <row r="1" spans="1:6" ht="56.25" customHeight="1">
      <c r="A1" s="131" t="s">
        <v>47</v>
      </c>
      <c r="B1" s="131"/>
      <c r="C1" s="131"/>
      <c r="D1" s="131"/>
      <c r="E1" s="131"/>
      <c r="F1" s="131"/>
    </row>
    <row r="2" spans="1:6" ht="69" customHeight="1">
      <c r="A2" s="126" t="s">
        <v>0</v>
      </c>
      <c r="B2" s="127"/>
      <c r="C2" s="123" t="s">
        <v>47</v>
      </c>
      <c r="D2" s="123"/>
      <c r="E2" s="123"/>
      <c r="F2" s="123"/>
    </row>
    <row r="3" spans="1:6" ht="31.5" customHeight="1" thickBot="1">
      <c r="A3" s="126" t="s">
        <v>1</v>
      </c>
      <c r="B3" s="127"/>
      <c r="C3" s="124" t="s">
        <v>48</v>
      </c>
      <c r="D3" s="124"/>
      <c r="E3" s="124"/>
      <c r="F3" s="124"/>
    </row>
    <row r="4" spans="1:6" ht="16.5" thickBot="1">
      <c r="A4" s="125" t="s">
        <v>2</v>
      </c>
      <c r="B4" s="125"/>
      <c r="C4" s="125"/>
      <c r="D4" s="125"/>
      <c r="E4" s="125"/>
      <c r="F4" s="125"/>
    </row>
    <row r="5" spans="1:6" ht="15.75" customHeight="1" thickBot="1">
      <c r="A5" s="53"/>
      <c r="B5" s="138" t="s">
        <v>24</v>
      </c>
      <c r="C5" s="138"/>
      <c r="D5" s="138"/>
      <c r="E5" s="138"/>
      <c r="F5" s="138"/>
    </row>
    <row r="6" spans="1:6" ht="15.75">
      <c r="A6" s="50"/>
      <c r="B6" s="50"/>
      <c r="C6" s="51"/>
      <c r="D6" s="51"/>
      <c r="E6" s="51"/>
      <c r="F6" s="52"/>
    </row>
    <row r="7" spans="1:6" ht="63">
      <c r="A7" s="9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1" t="s">
        <v>8</v>
      </c>
    </row>
    <row r="8" spans="1:6" ht="15.75">
      <c r="A8" s="32">
        <v>1</v>
      </c>
      <c r="B8" s="33">
        <v>2</v>
      </c>
      <c r="C8" s="33">
        <v>3</v>
      </c>
      <c r="D8" s="34">
        <v>4</v>
      </c>
      <c r="E8" s="33">
        <v>5</v>
      </c>
      <c r="F8" s="33">
        <v>6</v>
      </c>
    </row>
    <row r="9" spans="1:6" ht="15.75">
      <c r="A9" s="153"/>
      <c r="B9" s="154"/>
      <c r="C9" s="154"/>
      <c r="D9" s="154"/>
      <c r="E9" s="154"/>
      <c r="F9" s="155"/>
    </row>
    <row r="10" spans="1:6" ht="15" customHeight="1">
      <c r="A10" s="14">
        <v>1</v>
      </c>
      <c r="B10" s="15" t="s">
        <v>134</v>
      </c>
      <c r="C10" s="16" t="s">
        <v>16</v>
      </c>
      <c r="D10" s="30">
        <v>13</v>
      </c>
      <c r="E10" s="27"/>
      <c r="F10" s="27"/>
    </row>
    <row r="11" spans="1:6" ht="15">
      <c r="A11" s="14">
        <v>2</v>
      </c>
      <c r="B11" s="15" t="s">
        <v>135</v>
      </c>
      <c r="C11" s="16" t="s">
        <v>16</v>
      </c>
      <c r="D11" s="30">
        <v>13</v>
      </c>
      <c r="E11" s="27"/>
      <c r="F11" s="27"/>
    </row>
    <row r="12" spans="1:6" ht="15">
      <c r="A12" s="14">
        <v>3</v>
      </c>
      <c r="B12" s="15" t="s">
        <v>136</v>
      </c>
      <c r="C12" s="16" t="s">
        <v>137</v>
      </c>
      <c r="D12" s="30">
        <v>13</v>
      </c>
      <c r="E12" s="27"/>
      <c r="F12" s="27"/>
    </row>
    <row r="13" spans="1:6" ht="15">
      <c r="A13" s="14">
        <v>4</v>
      </c>
      <c r="B13" s="15" t="s">
        <v>138</v>
      </c>
      <c r="C13" s="16" t="s">
        <v>137</v>
      </c>
      <c r="D13" s="30">
        <v>13</v>
      </c>
      <c r="E13" s="27"/>
      <c r="F13" s="27"/>
    </row>
    <row r="14" spans="1:6" ht="15">
      <c r="A14" s="14">
        <v>5</v>
      </c>
      <c r="B14" s="15" t="s">
        <v>139</v>
      </c>
      <c r="C14" s="16" t="s">
        <v>137</v>
      </c>
      <c r="D14" s="30">
        <v>13</v>
      </c>
      <c r="E14" s="27"/>
      <c r="F14" s="27"/>
    </row>
    <row r="15" spans="1:6" ht="15">
      <c r="A15" s="14">
        <v>6</v>
      </c>
      <c r="B15" s="15" t="s">
        <v>140</v>
      </c>
      <c r="C15" s="16" t="s">
        <v>16</v>
      </c>
      <c r="D15" s="30">
        <v>13</v>
      </c>
      <c r="E15" s="27"/>
      <c r="F15" s="27"/>
    </row>
    <row r="16" spans="1:6" ht="15">
      <c r="A16" s="14">
        <v>7</v>
      </c>
      <c r="B16" s="15" t="s">
        <v>141</v>
      </c>
      <c r="C16" s="16" t="s">
        <v>16</v>
      </c>
      <c r="D16" s="30">
        <v>13</v>
      </c>
      <c r="E16" s="27"/>
      <c r="F16" s="27"/>
    </row>
    <row r="17" spans="1:6" ht="15">
      <c r="A17" s="14">
        <v>8</v>
      </c>
      <c r="B17" s="15" t="s">
        <v>142</v>
      </c>
      <c r="C17" s="16" t="s">
        <v>16</v>
      </c>
      <c r="D17" s="30">
        <v>13</v>
      </c>
      <c r="E17" s="27"/>
      <c r="F17" s="27"/>
    </row>
    <row r="18" spans="1:6" ht="15">
      <c r="A18" s="14">
        <v>9</v>
      </c>
      <c r="B18" s="15" t="s">
        <v>143</v>
      </c>
      <c r="C18" s="16" t="s">
        <v>16</v>
      </c>
      <c r="D18" s="30">
        <v>13</v>
      </c>
      <c r="E18" s="27"/>
      <c r="F18" s="27"/>
    </row>
    <row r="19" spans="1:6" ht="15">
      <c r="A19" s="14">
        <v>10</v>
      </c>
      <c r="B19" s="15" t="s">
        <v>144</v>
      </c>
      <c r="C19" s="16" t="s">
        <v>16</v>
      </c>
      <c r="D19" s="30">
        <v>13</v>
      </c>
      <c r="E19" s="27"/>
      <c r="F19" s="27"/>
    </row>
    <row r="20" spans="1:6" ht="30">
      <c r="A20" s="14">
        <v>11</v>
      </c>
      <c r="B20" s="15" t="s">
        <v>145</v>
      </c>
      <c r="C20" s="16" t="s">
        <v>16</v>
      </c>
      <c r="D20" s="30">
        <v>6</v>
      </c>
      <c r="E20" s="27"/>
      <c r="F20" s="27"/>
    </row>
    <row r="21" spans="1:6" ht="15">
      <c r="A21" s="14">
        <v>12</v>
      </c>
      <c r="B21" s="15" t="s">
        <v>146</v>
      </c>
      <c r="C21" s="16" t="s">
        <v>147</v>
      </c>
      <c r="D21" s="30">
        <v>86</v>
      </c>
      <c r="E21" s="27"/>
      <c r="F21" s="27"/>
    </row>
    <row r="22" spans="1:6" ht="15">
      <c r="A22" s="14">
        <v>13</v>
      </c>
      <c r="B22" s="15" t="s">
        <v>148</v>
      </c>
      <c r="C22" s="16" t="s">
        <v>147</v>
      </c>
      <c r="D22" s="30">
        <v>198</v>
      </c>
      <c r="E22" s="27"/>
      <c r="F22" s="27"/>
    </row>
    <row r="23" spans="1:6" ht="30">
      <c r="A23" s="14">
        <v>14</v>
      </c>
      <c r="B23" s="15" t="s">
        <v>149</v>
      </c>
      <c r="C23" s="16" t="s">
        <v>147</v>
      </c>
      <c r="D23" s="30">
        <v>198</v>
      </c>
      <c r="E23" s="27"/>
      <c r="F23" s="27"/>
    </row>
    <row r="24" spans="1:6" ht="30">
      <c r="A24" s="14">
        <v>15</v>
      </c>
      <c r="B24" s="15" t="s">
        <v>150</v>
      </c>
      <c r="C24" s="16" t="s">
        <v>116</v>
      </c>
      <c r="D24" s="30">
        <v>198</v>
      </c>
      <c r="E24" s="27"/>
      <c r="F24" s="27"/>
    </row>
    <row r="25" spans="1:6" ht="15">
      <c r="A25" s="14">
        <v>16</v>
      </c>
      <c r="B25" s="15" t="s">
        <v>151</v>
      </c>
      <c r="C25" s="16" t="s">
        <v>116</v>
      </c>
      <c r="D25" s="30">
        <v>198</v>
      </c>
      <c r="E25" s="27"/>
      <c r="F25" s="27"/>
    </row>
    <row r="26" spans="1:6" ht="30">
      <c r="A26" s="14">
        <v>17</v>
      </c>
      <c r="B26" s="15" t="s">
        <v>152</v>
      </c>
      <c r="C26" s="16" t="s">
        <v>116</v>
      </c>
      <c r="D26" s="30">
        <v>198</v>
      </c>
      <c r="E26" s="27"/>
      <c r="F26" s="27"/>
    </row>
    <row r="27" spans="1:6" ht="15">
      <c r="A27" s="14">
        <v>18</v>
      </c>
      <c r="B27" s="15" t="s">
        <v>153</v>
      </c>
      <c r="C27" s="16" t="s">
        <v>116</v>
      </c>
      <c r="D27" s="30">
        <v>198</v>
      </c>
      <c r="E27" s="27"/>
      <c r="F27" s="27"/>
    </row>
    <row r="28" spans="1:6" ht="15">
      <c r="A28" s="14">
        <v>19</v>
      </c>
      <c r="B28" s="15" t="s">
        <v>154</v>
      </c>
      <c r="C28" s="16" t="s">
        <v>137</v>
      </c>
      <c r="D28" s="30">
        <v>1</v>
      </c>
      <c r="E28" s="27"/>
      <c r="F28" s="27"/>
    </row>
    <row r="29" spans="1:6" ht="15">
      <c r="A29" s="14">
        <v>20</v>
      </c>
      <c r="B29" s="15" t="s">
        <v>155</v>
      </c>
      <c r="C29" s="16" t="s">
        <v>84</v>
      </c>
      <c r="D29" s="30">
        <v>11</v>
      </c>
      <c r="E29" s="27"/>
      <c r="F29" s="27"/>
    </row>
    <row r="30" spans="1:6" ht="15">
      <c r="A30" s="14">
        <v>21</v>
      </c>
      <c r="B30" s="15" t="s">
        <v>156</v>
      </c>
      <c r="C30" s="16" t="s">
        <v>16</v>
      </c>
      <c r="D30" s="30">
        <v>1</v>
      </c>
      <c r="E30" s="27"/>
      <c r="F30" s="27"/>
    </row>
    <row r="31" spans="1:6" ht="15">
      <c r="A31" s="14"/>
      <c r="B31" s="35"/>
      <c r="C31" s="39"/>
      <c r="D31" s="38"/>
      <c r="E31" s="38"/>
      <c r="F31" s="40"/>
    </row>
    <row r="32" spans="1:6" ht="15">
      <c r="A32" s="14"/>
      <c r="B32" s="35"/>
      <c r="C32" s="39"/>
      <c r="D32" s="38"/>
      <c r="E32" s="38"/>
      <c r="F32" s="40"/>
    </row>
    <row r="33" spans="1:6" ht="15.75">
      <c r="A33" s="152" t="s">
        <v>17</v>
      </c>
      <c r="B33" s="152"/>
      <c r="C33" s="152"/>
      <c r="D33" s="152"/>
      <c r="E33" s="152"/>
      <c r="F33" s="45">
        <f>SUM(F10:F32)</f>
        <v>0</v>
      </c>
    </row>
  </sheetData>
  <sheetProtection selectLockedCells="1" selectUnlockedCells="1"/>
  <mergeCells count="9">
    <mergeCell ref="A33:E33"/>
    <mergeCell ref="A9:F9"/>
    <mergeCell ref="B5:F5"/>
    <mergeCell ref="A1:F1"/>
    <mergeCell ref="C2:F2"/>
    <mergeCell ref="C3:F3"/>
    <mergeCell ref="A4:F4"/>
    <mergeCell ref="A2:B2"/>
    <mergeCell ref="A3:B3"/>
  </mergeCells>
  <pageMargins left="0.64" right="0.35433070866141736" top="0.74803149606299213" bottom="0.74803149606299213" header="0.74803149606299213" footer="0.74803149606299213"/>
  <pageSetup paperSize="9" scale="75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opLeftCell="A46" zoomScaleNormal="100" workbookViewId="0">
      <selection activeCell="A29" sqref="A29:XFD29"/>
    </sheetView>
  </sheetViews>
  <sheetFormatPr defaultColWidth="8.625" defaultRowHeight="15"/>
  <cols>
    <col min="1" max="1" width="11" style="7" bestFit="1" customWidth="1"/>
    <col min="2" max="2" width="51.875" style="24" customWidth="1"/>
    <col min="3" max="3" width="6.375" style="7" customWidth="1"/>
    <col min="4" max="4" width="19.75" style="7" customWidth="1"/>
    <col min="5" max="5" width="9.75" style="7" customWidth="1"/>
    <col min="6" max="6" width="14.25" style="7" bestFit="1" customWidth="1"/>
    <col min="7" max="16384" width="8.625" style="7"/>
  </cols>
  <sheetData>
    <row r="1" spans="1:6" ht="49.5" customHeight="1">
      <c r="A1" s="131" t="s">
        <v>47</v>
      </c>
      <c r="B1" s="131"/>
      <c r="C1" s="131"/>
      <c r="D1" s="131"/>
      <c r="E1" s="131"/>
      <c r="F1" s="131"/>
    </row>
    <row r="2" spans="1:6" ht="57.75" customHeight="1">
      <c r="A2" s="126" t="s">
        <v>0</v>
      </c>
      <c r="B2" s="127"/>
      <c r="C2" s="123" t="s">
        <v>47</v>
      </c>
      <c r="D2" s="123"/>
      <c r="E2" s="123"/>
      <c r="F2" s="123"/>
    </row>
    <row r="3" spans="1:6" ht="46.5" customHeight="1">
      <c r="A3" s="126" t="s">
        <v>1</v>
      </c>
      <c r="B3" s="127"/>
      <c r="C3" s="124" t="s">
        <v>48</v>
      </c>
      <c r="D3" s="124"/>
      <c r="E3" s="124"/>
      <c r="F3" s="124"/>
    </row>
    <row r="4" spans="1:6" s="2" customFormat="1" ht="44.25" customHeight="1">
      <c r="A4" s="126" t="s">
        <v>35</v>
      </c>
      <c r="B4" s="127"/>
      <c r="C4" s="124" t="s">
        <v>49</v>
      </c>
      <c r="D4" s="124"/>
      <c r="E4" s="124"/>
      <c r="F4" s="124"/>
    </row>
    <row r="5" spans="1:6" ht="15.75" thickBot="1">
      <c r="A5" s="135"/>
      <c r="B5" s="136"/>
      <c r="C5" s="136"/>
      <c r="D5" s="136"/>
      <c r="E5" s="136"/>
      <c r="F5" s="137"/>
    </row>
    <row r="6" spans="1:6" ht="16.5" thickBot="1">
      <c r="A6" s="125" t="s">
        <v>2</v>
      </c>
      <c r="B6" s="125"/>
      <c r="C6" s="125"/>
      <c r="D6" s="125"/>
      <c r="E6" s="125"/>
      <c r="F6" s="125"/>
    </row>
    <row r="7" spans="1:6" ht="15.75" thickBot="1">
      <c r="A7" s="53"/>
      <c r="B7" s="138" t="s">
        <v>157</v>
      </c>
      <c r="C7" s="138"/>
      <c r="D7" s="138"/>
      <c r="E7" s="138"/>
      <c r="F7" s="138"/>
    </row>
    <row r="8" spans="1:6" ht="15.75">
      <c r="A8" s="50"/>
      <c r="B8" s="50"/>
      <c r="C8" s="51"/>
      <c r="D8" s="51"/>
      <c r="E8" s="51"/>
      <c r="F8" s="52"/>
    </row>
    <row r="9" spans="1:6" ht="63">
      <c r="A9" s="9" t="s">
        <v>3</v>
      </c>
      <c r="B9" s="10" t="s">
        <v>4</v>
      </c>
      <c r="C9" s="10" t="s">
        <v>5</v>
      </c>
      <c r="D9" s="10" t="s">
        <v>6</v>
      </c>
      <c r="E9" s="10" t="s">
        <v>7</v>
      </c>
      <c r="F9" s="11" t="s">
        <v>8</v>
      </c>
    </row>
    <row r="10" spans="1:6" ht="15.75">
      <c r="A10" s="32">
        <v>1</v>
      </c>
      <c r="B10" s="33">
        <v>2</v>
      </c>
      <c r="C10" s="33">
        <v>3</v>
      </c>
      <c r="D10" s="34">
        <v>4</v>
      </c>
      <c r="E10" s="33">
        <v>5</v>
      </c>
      <c r="F10" s="33">
        <v>6</v>
      </c>
    </row>
    <row r="11" spans="1:6" ht="15.75" customHeight="1">
      <c r="A11" s="153" t="s">
        <v>107</v>
      </c>
      <c r="B11" s="154"/>
      <c r="C11" s="154"/>
      <c r="D11" s="154"/>
      <c r="E11" s="154"/>
      <c r="F11" s="155"/>
    </row>
    <row r="12" spans="1:6" ht="28.5">
      <c r="A12" s="88">
        <v>1</v>
      </c>
      <c r="B12" s="89" t="s">
        <v>108</v>
      </c>
      <c r="C12" s="88" t="s">
        <v>109</v>
      </c>
      <c r="D12" s="90">
        <v>1709.47</v>
      </c>
      <c r="E12" s="90"/>
      <c r="F12" s="116">
        <f>SUM(D12*E12)</f>
        <v>0</v>
      </c>
    </row>
    <row r="13" spans="1:6" ht="28.5">
      <c r="A13" s="88">
        <v>2</v>
      </c>
      <c r="B13" s="89" t="s">
        <v>110</v>
      </c>
      <c r="C13" s="88" t="s">
        <v>109</v>
      </c>
      <c r="D13" s="90">
        <v>55.04</v>
      </c>
      <c r="E13" s="90"/>
      <c r="F13" s="116">
        <f t="shared" ref="F13:F14" si="0">SUM(D13*E13)</f>
        <v>0</v>
      </c>
    </row>
    <row r="14" spans="1:6" ht="16.5">
      <c r="A14" s="88">
        <v>3</v>
      </c>
      <c r="B14" s="89" t="s">
        <v>111</v>
      </c>
      <c r="C14" s="88" t="s">
        <v>109</v>
      </c>
      <c r="D14" s="90">
        <v>145.19999999999999</v>
      </c>
      <c r="E14" s="90"/>
      <c r="F14" s="116">
        <f t="shared" si="0"/>
        <v>0</v>
      </c>
    </row>
    <row r="15" spans="1:6" ht="15.75">
      <c r="A15" s="56"/>
      <c r="B15" s="63"/>
      <c r="C15" s="16"/>
      <c r="D15" s="41"/>
      <c r="E15" s="61"/>
      <c r="F15" s="62"/>
    </row>
    <row r="16" spans="1:6" ht="15.75">
      <c r="A16" s="56"/>
      <c r="B16" s="64"/>
      <c r="C16" s="16"/>
      <c r="D16" s="61"/>
      <c r="E16" s="61"/>
      <c r="F16" s="62"/>
    </row>
    <row r="17" spans="1:6" ht="15.75">
      <c r="A17" s="42"/>
      <c r="B17" s="59" t="s">
        <v>17</v>
      </c>
      <c r="C17" s="59"/>
      <c r="D17" s="59"/>
      <c r="E17" s="59"/>
      <c r="F17" s="44">
        <f>SUM(F12:F16)</f>
        <v>0</v>
      </c>
    </row>
    <row r="25" spans="1:6" ht="15.75" thickBot="1"/>
    <row r="26" spans="1:6" ht="65.25" customHeight="1">
      <c r="A26" s="131" t="s">
        <v>47</v>
      </c>
      <c r="B26" s="131"/>
      <c r="C26" s="131"/>
      <c r="D26" s="131"/>
      <c r="E26" s="131"/>
      <c r="F26" s="131"/>
    </row>
    <row r="27" spans="1:6" ht="61.5" customHeight="1">
      <c r="A27" s="126" t="s">
        <v>0</v>
      </c>
      <c r="B27" s="127"/>
      <c r="C27" s="123" t="s">
        <v>47</v>
      </c>
      <c r="D27" s="123"/>
      <c r="E27" s="123"/>
      <c r="F27" s="123"/>
    </row>
    <row r="28" spans="1:6" ht="23.25" customHeight="1">
      <c r="A28" s="126" t="s">
        <v>1</v>
      </c>
      <c r="B28" s="127"/>
      <c r="C28" s="124" t="s">
        <v>48</v>
      </c>
      <c r="D28" s="124"/>
      <c r="E28" s="124"/>
      <c r="F28" s="124"/>
    </row>
    <row r="29" spans="1:6" ht="15.75" thickBot="1">
      <c r="A29" s="135"/>
      <c r="B29" s="136"/>
      <c r="C29" s="136"/>
      <c r="D29" s="136"/>
      <c r="E29" s="136"/>
      <c r="F29" s="137"/>
    </row>
    <row r="30" spans="1:6" ht="16.5" thickBot="1">
      <c r="A30" s="125" t="s">
        <v>133</v>
      </c>
      <c r="B30" s="125"/>
      <c r="C30" s="125"/>
      <c r="D30" s="125"/>
      <c r="E30" s="125"/>
      <c r="F30" s="125"/>
    </row>
    <row r="31" spans="1:6" ht="15.75" thickBot="1">
      <c r="A31" s="53"/>
      <c r="B31" s="138" t="s">
        <v>157</v>
      </c>
      <c r="C31" s="138"/>
      <c r="D31" s="138"/>
      <c r="E31" s="138"/>
      <c r="F31" s="138"/>
    </row>
    <row r="32" spans="1:6" ht="15.75">
      <c r="A32" s="50"/>
      <c r="B32" s="50"/>
      <c r="C32" s="51"/>
      <c r="D32" s="51"/>
      <c r="E32" s="51"/>
      <c r="F32" s="52"/>
    </row>
    <row r="33" spans="1:6" ht="63">
      <c r="A33" s="9" t="s">
        <v>3</v>
      </c>
      <c r="B33" s="10" t="s">
        <v>4</v>
      </c>
      <c r="C33" s="10" t="s">
        <v>5</v>
      </c>
      <c r="D33" s="10" t="s">
        <v>6</v>
      </c>
      <c r="E33" s="10" t="s">
        <v>7</v>
      </c>
      <c r="F33" s="11" t="s">
        <v>8</v>
      </c>
    </row>
    <row r="34" spans="1:6" ht="15.75">
      <c r="A34" s="32">
        <v>1</v>
      </c>
      <c r="B34" s="33">
        <v>2</v>
      </c>
      <c r="C34" s="33">
        <v>3</v>
      </c>
      <c r="D34" s="34">
        <v>4</v>
      </c>
      <c r="E34" s="33">
        <v>5</v>
      </c>
      <c r="F34" s="33">
        <v>6</v>
      </c>
    </row>
    <row r="35" spans="1:6" ht="15.75">
      <c r="A35" s="153" t="s">
        <v>107</v>
      </c>
      <c r="B35" s="154"/>
      <c r="C35" s="154"/>
      <c r="D35" s="154"/>
      <c r="E35" s="154"/>
      <c r="F35" s="155"/>
    </row>
    <row r="36" spans="1:6" ht="28.5">
      <c r="A36" s="88">
        <v>1</v>
      </c>
      <c r="B36" s="89" t="s">
        <v>108</v>
      </c>
      <c r="C36" s="88" t="s">
        <v>109</v>
      </c>
      <c r="D36" s="90">
        <v>1709.47</v>
      </c>
      <c r="E36" s="90"/>
      <c r="F36" s="116"/>
    </row>
    <row r="37" spans="1:6" ht="28.5">
      <c r="A37" s="88">
        <v>2</v>
      </c>
      <c r="B37" s="89" t="s">
        <v>110</v>
      </c>
      <c r="C37" s="88" t="s">
        <v>109</v>
      </c>
      <c r="D37" s="90">
        <v>55.04</v>
      </c>
      <c r="E37" s="90"/>
      <c r="F37" s="116"/>
    </row>
    <row r="38" spans="1:6" ht="16.5">
      <c r="A38" s="88">
        <v>3</v>
      </c>
      <c r="B38" s="89" t="s">
        <v>111</v>
      </c>
      <c r="C38" s="88" t="s">
        <v>109</v>
      </c>
      <c r="D38" s="90">
        <v>145.19999999999999</v>
      </c>
      <c r="E38" s="90"/>
      <c r="F38" s="116"/>
    </row>
    <row r="39" spans="1:6" ht="15.75">
      <c r="A39" s="56"/>
      <c r="B39" s="63"/>
      <c r="C39" s="16"/>
      <c r="D39" s="41"/>
      <c r="E39" s="61"/>
      <c r="F39" s="62"/>
    </row>
    <row r="40" spans="1:6" ht="15.75">
      <c r="A40" s="56"/>
      <c r="B40" s="64"/>
      <c r="C40" s="16"/>
      <c r="D40" s="61"/>
      <c r="E40" s="61"/>
      <c r="F40" s="62"/>
    </row>
    <row r="41" spans="1:6" ht="15.75">
      <c r="A41" s="42"/>
      <c r="B41" s="110" t="s">
        <v>17</v>
      </c>
      <c r="C41" s="110"/>
      <c r="D41" s="110"/>
      <c r="E41" s="110"/>
      <c r="F41" s="44">
        <f>SUM(F36:F40)</f>
        <v>0</v>
      </c>
    </row>
  </sheetData>
  <sheetProtection selectLockedCells="1" selectUnlockedCells="1"/>
  <mergeCells count="20">
    <mergeCell ref="A35:F35"/>
    <mergeCell ref="A29:F29"/>
    <mergeCell ref="A30:F30"/>
    <mergeCell ref="B31:F31"/>
    <mergeCell ref="A26:F26"/>
    <mergeCell ref="A27:B27"/>
    <mergeCell ref="C27:F27"/>
    <mergeCell ref="A28:B28"/>
    <mergeCell ref="C28:F28"/>
    <mergeCell ref="A11:F11"/>
    <mergeCell ref="B7:F7"/>
    <mergeCell ref="A1:F1"/>
    <mergeCell ref="C2:F2"/>
    <mergeCell ref="C3:F3"/>
    <mergeCell ref="C4:F4"/>
    <mergeCell ref="A6:F6"/>
    <mergeCell ref="A2:B2"/>
    <mergeCell ref="A3:B3"/>
    <mergeCell ref="A4:B4"/>
    <mergeCell ref="A5:F5"/>
  </mergeCells>
  <pageMargins left="0.98425196850393704" right="0.74803149606299213" top="0.74803149606299213" bottom="0.74803149606299213" header="0.74803149606299213" footer="0.74803149606299213"/>
  <pageSetup paperSize="9" scale="67" firstPageNumber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zoomScale="70" zoomScaleNormal="70" workbookViewId="0">
      <selection activeCell="A4" sqref="A4:XFD4"/>
    </sheetView>
  </sheetViews>
  <sheetFormatPr defaultColWidth="9.25" defaultRowHeight="14.25"/>
  <cols>
    <col min="1" max="1" width="11" style="1" bestFit="1" customWidth="1"/>
    <col min="2" max="2" width="51.875" style="2" customWidth="1"/>
    <col min="3" max="3" width="6.375" style="3" customWidth="1"/>
    <col min="4" max="4" width="19.75" style="17" customWidth="1"/>
    <col min="5" max="5" width="9.75" style="4" customWidth="1"/>
    <col min="6" max="6" width="14.25" style="5" bestFit="1" customWidth="1"/>
    <col min="7" max="7" width="8.625" style="6" customWidth="1"/>
    <col min="8" max="9" width="10.75" style="2" hidden="1" customWidth="1"/>
    <col min="10" max="10" width="0" style="2" hidden="1" customWidth="1"/>
    <col min="11" max="16384" width="9.25" style="2"/>
  </cols>
  <sheetData>
    <row r="1" spans="1:10" ht="64.5" customHeight="1">
      <c r="A1" s="131" t="s">
        <v>47</v>
      </c>
      <c r="B1" s="131"/>
      <c r="C1" s="131"/>
      <c r="D1" s="131"/>
      <c r="E1" s="131"/>
      <c r="F1" s="131"/>
    </row>
    <row r="2" spans="1:10" ht="77.25" customHeight="1">
      <c r="A2" s="126" t="s">
        <v>0</v>
      </c>
      <c r="B2" s="127"/>
      <c r="C2" s="123" t="s">
        <v>47</v>
      </c>
      <c r="D2" s="123"/>
      <c r="E2" s="123"/>
      <c r="F2" s="123"/>
      <c r="G2" s="2"/>
    </row>
    <row r="3" spans="1:10" ht="39" customHeight="1">
      <c r="A3" s="126" t="s">
        <v>1</v>
      </c>
      <c r="B3" s="127"/>
      <c r="C3" s="124" t="s">
        <v>48</v>
      </c>
      <c r="D3" s="124"/>
      <c r="E3" s="124"/>
      <c r="F3" s="124"/>
      <c r="G3" s="2"/>
    </row>
    <row r="4" spans="1:10" ht="15" thickBot="1">
      <c r="A4" s="135"/>
      <c r="B4" s="136"/>
      <c r="C4" s="136"/>
      <c r="D4" s="136"/>
      <c r="E4" s="136"/>
      <c r="F4" s="137"/>
      <c r="G4" s="2"/>
    </row>
    <row r="5" spans="1:10" ht="16.5" thickBot="1">
      <c r="A5" s="125" t="s">
        <v>2</v>
      </c>
      <c r="B5" s="125"/>
      <c r="C5" s="125"/>
      <c r="D5" s="125"/>
      <c r="E5" s="125"/>
      <c r="F5" s="125"/>
      <c r="G5" s="2"/>
    </row>
    <row r="6" spans="1:10" ht="15.75" thickBot="1">
      <c r="A6" s="53"/>
      <c r="B6" s="138" t="s">
        <v>50</v>
      </c>
      <c r="C6" s="138"/>
      <c r="D6" s="138"/>
      <c r="E6" s="138"/>
      <c r="F6" s="138"/>
      <c r="G6" s="2"/>
    </row>
    <row r="7" spans="1:10" ht="15.75">
      <c r="A7" s="50"/>
      <c r="B7" s="50"/>
      <c r="C7" s="51"/>
      <c r="D7" s="51"/>
      <c r="E7" s="51"/>
      <c r="F7" s="52"/>
      <c r="G7" s="2"/>
    </row>
    <row r="8" spans="1:10" ht="63">
      <c r="A8" s="9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1" t="s">
        <v>8</v>
      </c>
      <c r="G8" s="2"/>
    </row>
    <row r="9" spans="1:10" ht="15.75">
      <c r="A9" s="12">
        <v>1</v>
      </c>
      <c r="B9" s="13">
        <v>2</v>
      </c>
      <c r="C9" s="13">
        <v>3</v>
      </c>
      <c r="D9" s="8">
        <v>4</v>
      </c>
      <c r="E9" s="13">
        <v>5</v>
      </c>
      <c r="F9" s="13">
        <v>6</v>
      </c>
      <c r="G9" s="2"/>
      <c r="H9" s="18"/>
      <c r="I9" s="18"/>
      <c r="J9" s="18"/>
    </row>
    <row r="10" spans="1:10" ht="15.75" customHeight="1">
      <c r="A10" s="156" t="s">
        <v>55</v>
      </c>
      <c r="B10" s="157"/>
      <c r="C10" s="157"/>
      <c r="D10" s="157"/>
      <c r="E10" s="157"/>
      <c r="F10" s="158"/>
      <c r="G10" s="2"/>
    </row>
    <row r="11" spans="1:10" ht="15.75">
      <c r="A11" s="65" t="s">
        <v>51</v>
      </c>
      <c r="B11" s="66" t="s">
        <v>56</v>
      </c>
      <c r="C11" s="68" t="s">
        <v>16</v>
      </c>
      <c r="D11" s="69">
        <v>14</v>
      </c>
      <c r="E11" s="67"/>
      <c r="F11" s="67"/>
      <c r="G11" s="2"/>
    </row>
    <row r="12" spans="1:10" ht="31.5">
      <c r="A12" s="68" t="s">
        <v>52</v>
      </c>
      <c r="B12" s="70" t="s">
        <v>57</v>
      </c>
      <c r="C12" s="68"/>
      <c r="D12" s="71"/>
      <c r="E12" s="67"/>
      <c r="F12" s="67"/>
      <c r="G12" s="2"/>
    </row>
    <row r="13" spans="1:10" ht="15.75">
      <c r="A13" s="68"/>
      <c r="B13" s="70" t="s">
        <v>58</v>
      </c>
      <c r="C13" s="68"/>
      <c r="D13" s="71"/>
      <c r="E13" s="67"/>
      <c r="F13" s="67"/>
      <c r="G13" s="2"/>
    </row>
    <row r="14" spans="1:10" ht="15">
      <c r="A14" s="68">
        <v>1</v>
      </c>
      <c r="B14" s="72" t="s">
        <v>59</v>
      </c>
      <c r="C14" s="68" t="s">
        <v>16</v>
      </c>
      <c r="D14" s="71">
        <v>12</v>
      </c>
      <c r="E14" s="67"/>
      <c r="F14" s="67"/>
      <c r="G14" s="2"/>
    </row>
    <row r="15" spans="1:10" ht="15">
      <c r="A15" s="68">
        <v>2</v>
      </c>
      <c r="B15" s="72" t="s">
        <v>60</v>
      </c>
      <c r="C15" s="68" t="s">
        <v>16</v>
      </c>
      <c r="D15" s="71">
        <v>9</v>
      </c>
      <c r="E15" s="67"/>
      <c r="F15" s="67"/>
      <c r="G15" s="2"/>
    </row>
    <row r="16" spans="1:10" ht="15.75">
      <c r="A16" s="68"/>
      <c r="B16" s="70" t="s">
        <v>61</v>
      </c>
      <c r="C16" s="68"/>
      <c r="D16" s="71"/>
      <c r="E16" s="67"/>
      <c r="F16" s="67"/>
      <c r="G16" s="2"/>
    </row>
    <row r="17" spans="1:7" ht="15">
      <c r="A17" s="68">
        <f>A15+1</f>
        <v>3</v>
      </c>
      <c r="B17" s="72" t="s">
        <v>62</v>
      </c>
      <c r="C17" s="68" t="s">
        <v>16</v>
      </c>
      <c r="D17" s="71">
        <v>60</v>
      </c>
      <c r="E17" s="67"/>
      <c r="F17" s="67"/>
      <c r="G17" s="2"/>
    </row>
    <row r="18" spans="1:7" ht="15">
      <c r="A18" s="68">
        <v>4</v>
      </c>
      <c r="B18" s="72" t="s">
        <v>63</v>
      </c>
      <c r="C18" s="68" t="s">
        <v>16</v>
      </c>
      <c r="D18" s="71">
        <v>60</v>
      </c>
      <c r="E18" s="67"/>
      <c r="F18" s="67"/>
      <c r="G18" s="2"/>
    </row>
    <row r="19" spans="1:7" ht="15.75" customHeight="1">
      <c r="A19" s="68"/>
      <c r="B19" s="70" t="s">
        <v>64</v>
      </c>
      <c r="C19" s="68"/>
      <c r="D19" s="71"/>
      <c r="E19" s="67"/>
      <c r="F19" s="67"/>
      <c r="G19" s="2"/>
    </row>
    <row r="20" spans="1:7" ht="15">
      <c r="A20" s="68">
        <v>5</v>
      </c>
      <c r="B20" s="72" t="s">
        <v>65</v>
      </c>
      <c r="C20" s="68" t="s">
        <v>16</v>
      </c>
      <c r="D20" s="71">
        <v>7</v>
      </c>
      <c r="E20" s="67"/>
      <c r="F20" s="67"/>
      <c r="G20" s="2"/>
    </row>
    <row r="21" spans="1:7" ht="15">
      <c r="A21" s="68">
        <v>6</v>
      </c>
      <c r="B21" s="72" t="s">
        <v>66</v>
      </c>
      <c r="C21" s="68" t="s">
        <v>16</v>
      </c>
      <c r="D21" s="71">
        <v>2</v>
      </c>
      <c r="E21" s="67"/>
      <c r="F21" s="67"/>
      <c r="G21" s="2"/>
    </row>
    <row r="22" spans="1:7" ht="15">
      <c r="A22" s="68">
        <v>7</v>
      </c>
      <c r="B22" s="72" t="s">
        <v>67</v>
      </c>
      <c r="C22" s="68" t="s">
        <v>16</v>
      </c>
      <c r="D22" s="71">
        <v>6</v>
      </c>
      <c r="E22" s="67"/>
      <c r="F22" s="67"/>
      <c r="G22" s="2"/>
    </row>
    <row r="23" spans="1:7" ht="15">
      <c r="A23" s="68">
        <v>8</v>
      </c>
      <c r="B23" s="72" t="s">
        <v>68</v>
      </c>
      <c r="C23" s="68" t="s">
        <v>16</v>
      </c>
      <c r="D23" s="71">
        <v>5</v>
      </c>
      <c r="E23" s="67"/>
      <c r="F23" s="67"/>
      <c r="G23" s="2"/>
    </row>
    <row r="24" spans="1:7" ht="15">
      <c r="A24" s="68">
        <v>9</v>
      </c>
      <c r="B24" s="72" t="s">
        <v>69</v>
      </c>
      <c r="C24" s="68" t="s">
        <v>16</v>
      </c>
      <c r="D24" s="71">
        <v>3</v>
      </c>
      <c r="E24" s="67"/>
      <c r="F24" s="67"/>
      <c r="G24" s="2"/>
    </row>
    <row r="25" spans="1:7" ht="15.75">
      <c r="A25" s="68"/>
      <c r="B25" s="70" t="s">
        <v>70</v>
      </c>
      <c r="C25" s="68"/>
      <c r="D25" s="71"/>
      <c r="E25" s="67"/>
      <c r="F25" s="67"/>
      <c r="G25" s="2"/>
    </row>
    <row r="26" spans="1:7" ht="15">
      <c r="A26" s="68">
        <f>A24+1</f>
        <v>10</v>
      </c>
      <c r="B26" s="72" t="s">
        <v>71</v>
      </c>
      <c r="C26" s="68" t="s">
        <v>16</v>
      </c>
      <c r="D26" s="71">
        <v>105</v>
      </c>
      <c r="E26" s="67"/>
      <c r="F26" s="67"/>
      <c r="G26" s="2"/>
    </row>
    <row r="27" spans="1:7" ht="15">
      <c r="A27" s="68">
        <f>A26+1</f>
        <v>11</v>
      </c>
      <c r="B27" s="72" t="s">
        <v>72</v>
      </c>
      <c r="C27" s="68" t="s">
        <v>16</v>
      </c>
      <c r="D27" s="71">
        <v>80</v>
      </c>
      <c r="E27" s="67"/>
      <c r="F27" s="67"/>
      <c r="G27" s="2"/>
    </row>
    <row r="28" spans="1:7" ht="15">
      <c r="A28" s="68">
        <v>12</v>
      </c>
      <c r="B28" s="72" t="s">
        <v>73</v>
      </c>
      <c r="C28" s="68" t="s">
        <v>16</v>
      </c>
      <c r="D28" s="71">
        <v>60</v>
      </c>
      <c r="E28" s="67"/>
      <c r="F28" s="67"/>
      <c r="G28" s="2"/>
    </row>
    <row r="29" spans="1:7" ht="15">
      <c r="A29" s="68">
        <f>A28+1</f>
        <v>13</v>
      </c>
      <c r="B29" s="72" t="s">
        <v>74</v>
      </c>
      <c r="C29" s="68" t="s">
        <v>16</v>
      </c>
      <c r="D29" s="71">
        <v>200</v>
      </c>
      <c r="E29" s="67"/>
      <c r="F29" s="67"/>
      <c r="G29" s="2"/>
    </row>
    <row r="30" spans="1:7" ht="15">
      <c r="A30" s="68">
        <v>14</v>
      </c>
      <c r="B30" s="72" t="s">
        <v>75</v>
      </c>
      <c r="C30" s="68" t="s">
        <v>16</v>
      </c>
      <c r="D30" s="71">
        <v>120</v>
      </c>
      <c r="E30" s="67"/>
      <c r="F30" s="67"/>
      <c r="G30" s="2"/>
    </row>
    <row r="31" spans="1:7" ht="15">
      <c r="A31" s="68">
        <f>A30+1</f>
        <v>15</v>
      </c>
      <c r="B31" s="72" t="s">
        <v>76</v>
      </c>
      <c r="C31" s="68" t="s">
        <v>16</v>
      </c>
      <c r="D31" s="71">
        <v>95</v>
      </c>
      <c r="E31" s="67"/>
      <c r="F31" s="67"/>
      <c r="G31" s="2"/>
    </row>
    <row r="32" spans="1:7" ht="15">
      <c r="A32" s="68">
        <v>16</v>
      </c>
      <c r="B32" s="72" t="s">
        <v>77</v>
      </c>
      <c r="C32" s="68" t="s">
        <v>16</v>
      </c>
      <c r="D32" s="71">
        <v>700</v>
      </c>
      <c r="E32" s="67"/>
      <c r="F32" s="67"/>
      <c r="G32" s="2"/>
    </row>
    <row r="33" spans="1:7" ht="30" customHeight="1">
      <c r="A33" s="68" t="s">
        <v>53</v>
      </c>
      <c r="B33" s="73" t="s">
        <v>78</v>
      </c>
      <c r="C33" s="68" t="s">
        <v>84</v>
      </c>
      <c r="D33" s="69">
        <v>130</v>
      </c>
      <c r="E33" s="67"/>
      <c r="F33" s="67"/>
      <c r="G33" s="2"/>
    </row>
    <row r="34" spans="1:7" ht="15.75">
      <c r="A34" s="68" t="s">
        <v>54</v>
      </c>
      <c r="B34" s="74" t="s">
        <v>79</v>
      </c>
      <c r="C34" s="75" t="s">
        <v>85</v>
      </c>
      <c r="D34" s="69">
        <v>1300</v>
      </c>
      <c r="E34" s="67"/>
      <c r="F34" s="67"/>
      <c r="G34" s="2"/>
    </row>
    <row r="35" spans="1:7" ht="30">
      <c r="A35" s="68">
        <v>1</v>
      </c>
      <c r="B35" s="76" t="s">
        <v>80</v>
      </c>
      <c r="C35" s="68" t="s">
        <v>16</v>
      </c>
      <c r="D35" s="69">
        <v>69</v>
      </c>
      <c r="E35" s="67"/>
      <c r="F35" s="67"/>
      <c r="G35" s="2"/>
    </row>
    <row r="36" spans="1:7" ht="30" customHeight="1">
      <c r="A36" s="68">
        <v>2</v>
      </c>
      <c r="B36" s="76" t="s">
        <v>81</v>
      </c>
      <c r="C36" s="68" t="s">
        <v>16</v>
      </c>
      <c r="D36" s="69">
        <v>63</v>
      </c>
      <c r="E36" s="67"/>
      <c r="F36" s="67"/>
      <c r="G36" s="2"/>
    </row>
    <row r="37" spans="1:7" ht="15.75" customHeight="1">
      <c r="A37" s="68" t="s">
        <v>53</v>
      </c>
      <c r="B37" s="76" t="s">
        <v>82</v>
      </c>
      <c r="C37" s="68" t="s">
        <v>16</v>
      </c>
      <c r="D37" s="77">
        <v>2</v>
      </c>
      <c r="E37" s="67"/>
      <c r="F37" s="67"/>
      <c r="G37" s="2"/>
    </row>
    <row r="38" spans="1:7" ht="15.75">
      <c r="A38" s="42"/>
      <c r="B38" s="78" t="s">
        <v>83</v>
      </c>
      <c r="C38" s="42"/>
      <c r="D38" s="42"/>
      <c r="E38" s="42"/>
      <c r="F38" s="44">
        <f>SUM(F10:F37)</f>
        <v>0</v>
      </c>
      <c r="G38" s="2"/>
    </row>
    <row r="39" spans="1:7" ht="14.25" customHeight="1">
      <c r="G39" s="23"/>
    </row>
    <row r="40" spans="1:7" ht="14.25" customHeight="1">
      <c r="G40" s="23"/>
    </row>
    <row r="41" spans="1:7" ht="14.25" customHeight="1">
      <c r="G41" s="23"/>
    </row>
    <row r="42" spans="1:7" ht="14.25" customHeight="1">
      <c r="G42" s="23"/>
    </row>
    <row r="43" spans="1:7" ht="14.25" customHeight="1">
      <c r="G43" s="23"/>
    </row>
    <row r="44" spans="1:7" ht="14.25" customHeight="1">
      <c r="G44" s="23"/>
    </row>
    <row r="45" spans="1:7" ht="14.25" customHeight="1">
      <c r="G45" s="22"/>
    </row>
  </sheetData>
  <mergeCells count="9">
    <mergeCell ref="A10:F10"/>
    <mergeCell ref="A4:F4"/>
    <mergeCell ref="A5:F5"/>
    <mergeCell ref="B6:F6"/>
    <mergeCell ref="A1:F1"/>
    <mergeCell ref="A2:B2"/>
    <mergeCell ref="C2:F2"/>
    <mergeCell ref="A3:B3"/>
    <mergeCell ref="C3:F3"/>
  </mergeCells>
  <pageMargins left="0.98425196850393704" right="0.70866141732283472" top="0.70866141732283472" bottom="0.70866141732283472" header="0.31496062992125984" footer="0.31496062992125984"/>
  <pageSetup scale="6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4"/>
  <sheetViews>
    <sheetView topLeftCell="A109" zoomScale="70" zoomScaleNormal="70" workbookViewId="0">
      <selection activeCell="A45" sqref="A45:XFD45"/>
    </sheetView>
  </sheetViews>
  <sheetFormatPr defaultColWidth="9.25" defaultRowHeight="14.25"/>
  <cols>
    <col min="1" max="1" width="11" style="1" bestFit="1" customWidth="1"/>
    <col min="2" max="2" width="51.875" style="2" customWidth="1"/>
    <col min="3" max="3" width="6.375" style="3" customWidth="1"/>
    <col min="4" max="4" width="19.75" style="17" customWidth="1"/>
    <col min="5" max="5" width="9.75" style="4" customWidth="1"/>
    <col min="6" max="6" width="14.25" style="5" bestFit="1" customWidth="1"/>
    <col min="7" max="8" width="10.75" style="2" customWidth="1"/>
    <col min="9" max="9" width="16.125" style="2" customWidth="1"/>
    <col min="10" max="16384" width="9.25" style="2"/>
  </cols>
  <sheetData>
    <row r="1" spans="1:9" ht="64.5" customHeight="1">
      <c r="A1" s="131" t="s">
        <v>47</v>
      </c>
      <c r="B1" s="131"/>
      <c r="C1" s="131"/>
      <c r="D1" s="131"/>
      <c r="E1" s="131"/>
      <c r="F1" s="131"/>
    </row>
    <row r="2" spans="1:9" ht="77.25" customHeight="1">
      <c r="A2" s="126" t="s">
        <v>0</v>
      </c>
      <c r="B2" s="127"/>
      <c r="C2" s="123" t="s">
        <v>47</v>
      </c>
      <c r="D2" s="123"/>
      <c r="E2" s="123"/>
      <c r="F2" s="123"/>
    </row>
    <row r="3" spans="1:9" ht="39" customHeight="1">
      <c r="A3" s="126" t="s">
        <v>1</v>
      </c>
      <c r="B3" s="127"/>
      <c r="C3" s="124" t="s">
        <v>48</v>
      </c>
      <c r="D3" s="124"/>
      <c r="E3" s="124"/>
      <c r="F3" s="124"/>
    </row>
    <row r="4" spans="1:9" ht="15" thickBot="1">
      <c r="A4" s="135"/>
      <c r="B4" s="136"/>
      <c r="C4" s="136"/>
      <c r="D4" s="136"/>
      <c r="E4" s="136"/>
      <c r="F4" s="137"/>
    </row>
    <row r="5" spans="1:9" ht="16.5" thickBot="1">
      <c r="A5" s="125" t="s">
        <v>2</v>
      </c>
      <c r="B5" s="125"/>
      <c r="C5" s="125"/>
      <c r="D5" s="125"/>
      <c r="E5" s="125"/>
      <c r="F5" s="125"/>
    </row>
    <row r="6" spans="1:9" ht="15.75" thickBot="1">
      <c r="A6" s="53"/>
      <c r="B6" s="138" t="s">
        <v>34</v>
      </c>
      <c r="C6" s="138"/>
      <c r="D6" s="138"/>
      <c r="E6" s="138"/>
      <c r="F6" s="138"/>
    </row>
    <row r="7" spans="1:9" ht="15.75">
      <c r="A7" s="50"/>
      <c r="B7" s="50"/>
      <c r="C7" s="51"/>
      <c r="D7" s="51"/>
      <c r="E7" s="51"/>
      <c r="F7" s="52"/>
    </row>
    <row r="8" spans="1:9" ht="63">
      <c r="A8" s="9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1" t="s">
        <v>8</v>
      </c>
    </row>
    <row r="9" spans="1:9" ht="15.75">
      <c r="A9" s="12">
        <v>1</v>
      </c>
      <c r="B9" s="13">
        <v>2</v>
      </c>
      <c r="C9" s="13">
        <v>3</v>
      </c>
      <c r="D9" s="8">
        <v>4</v>
      </c>
      <c r="E9" s="13">
        <v>5</v>
      </c>
      <c r="F9" s="13">
        <v>6</v>
      </c>
      <c r="G9" s="18"/>
      <c r="H9" s="18"/>
      <c r="I9" s="18"/>
    </row>
    <row r="10" spans="1:9" ht="15.75">
      <c r="A10" s="153" t="s">
        <v>106</v>
      </c>
      <c r="B10" s="154"/>
      <c r="C10" s="154"/>
      <c r="D10" s="154"/>
      <c r="E10" s="154"/>
      <c r="F10" s="155"/>
    </row>
    <row r="11" spans="1:9" ht="30.75" customHeight="1">
      <c r="A11" s="14">
        <v>1</v>
      </c>
      <c r="B11" s="159" t="s">
        <v>113</v>
      </c>
      <c r="C11" s="160"/>
      <c r="D11" s="160"/>
      <c r="E11" s="160"/>
      <c r="F11" s="161"/>
    </row>
    <row r="12" spans="1:9" ht="15">
      <c r="A12" s="14">
        <v>1.1000000000000001</v>
      </c>
      <c r="B12" s="15" t="s">
        <v>114</v>
      </c>
      <c r="C12" s="16" t="s">
        <v>85</v>
      </c>
      <c r="D12" s="26">
        <v>106.21</v>
      </c>
      <c r="E12" s="27"/>
      <c r="F12" s="27"/>
    </row>
    <row r="13" spans="1:9" ht="15">
      <c r="A13" s="14">
        <v>1.2</v>
      </c>
      <c r="B13" s="15" t="s">
        <v>115</v>
      </c>
      <c r="C13" s="16" t="s">
        <v>116</v>
      </c>
      <c r="D13" s="26">
        <v>35.68</v>
      </c>
      <c r="E13" s="27"/>
      <c r="F13" s="27"/>
    </row>
    <row r="14" spans="1:9" ht="12.75" customHeight="1">
      <c r="A14" s="14">
        <v>1.3</v>
      </c>
      <c r="B14" s="15" t="s">
        <v>117</v>
      </c>
      <c r="C14" s="16" t="s">
        <v>84</v>
      </c>
      <c r="D14" s="26">
        <v>16</v>
      </c>
      <c r="E14" s="27"/>
      <c r="F14" s="27"/>
    </row>
    <row r="15" spans="1:9" ht="12.75" customHeight="1">
      <c r="A15" s="14">
        <v>1.4</v>
      </c>
      <c r="B15" s="15" t="s">
        <v>118</v>
      </c>
      <c r="C15" s="16" t="s">
        <v>85</v>
      </c>
      <c r="D15" s="26">
        <v>106.21</v>
      </c>
      <c r="E15" s="27"/>
      <c r="F15" s="27"/>
    </row>
    <row r="16" spans="1:9" ht="26.25" customHeight="1">
      <c r="A16" s="14">
        <v>2</v>
      </c>
      <c r="B16" s="159" t="s">
        <v>119</v>
      </c>
      <c r="C16" s="160"/>
      <c r="D16" s="160"/>
      <c r="E16" s="160"/>
      <c r="F16" s="161"/>
    </row>
    <row r="17" spans="1:6" ht="12.75" customHeight="1">
      <c r="A17" s="14">
        <v>2.1</v>
      </c>
      <c r="B17" s="15" t="s">
        <v>120</v>
      </c>
      <c r="C17" s="16" t="s">
        <v>85</v>
      </c>
      <c r="D17" s="26">
        <v>1574.83</v>
      </c>
      <c r="E17" s="27"/>
      <c r="F17" s="27"/>
    </row>
    <row r="18" spans="1:6" ht="12.75" customHeight="1">
      <c r="A18" s="14">
        <v>2.2000000000000002</v>
      </c>
      <c r="B18" s="15" t="s">
        <v>121</v>
      </c>
      <c r="C18" s="16" t="s">
        <v>122</v>
      </c>
      <c r="D18" s="26">
        <v>22.25</v>
      </c>
      <c r="E18" s="27"/>
      <c r="F18" s="27"/>
    </row>
    <row r="19" spans="1:6" ht="12.75" customHeight="1">
      <c r="A19" s="14">
        <v>2.2999999999999998</v>
      </c>
      <c r="B19" s="15" t="s">
        <v>123</v>
      </c>
      <c r="C19" s="16" t="s">
        <v>122</v>
      </c>
      <c r="D19" s="26">
        <v>22.25</v>
      </c>
      <c r="E19" s="27"/>
      <c r="F19" s="27"/>
    </row>
    <row r="20" spans="1:6" ht="12.75" customHeight="1">
      <c r="A20" s="14">
        <v>2.4</v>
      </c>
      <c r="B20" s="15" t="s">
        <v>124</v>
      </c>
      <c r="C20" s="16" t="s">
        <v>122</v>
      </c>
      <c r="D20" s="26">
        <v>22.25</v>
      </c>
      <c r="E20" s="27"/>
      <c r="F20" s="27"/>
    </row>
    <row r="21" spans="1:6" ht="12.75" customHeight="1">
      <c r="A21" s="14">
        <v>2.5</v>
      </c>
      <c r="B21" s="15" t="s">
        <v>125</v>
      </c>
      <c r="C21" s="16" t="s">
        <v>84</v>
      </c>
      <c r="D21" s="26">
        <v>62.9</v>
      </c>
      <c r="E21" s="27"/>
      <c r="F21" s="27"/>
    </row>
    <row r="22" spans="1:6" ht="12.75" customHeight="1">
      <c r="A22" s="14">
        <v>2.6</v>
      </c>
      <c r="B22" s="15" t="s">
        <v>126</v>
      </c>
      <c r="C22" s="16" t="s">
        <v>84</v>
      </c>
      <c r="D22" s="26">
        <v>22.25</v>
      </c>
      <c r="E22" s="27"/>
      <c r="F22" s="27"/>
    </row>
    <row r="23" spans="1:6" ht="12.75" customHeight="1">
      <c r="A23" s="14">
        <v>2.7</v>
      </c>
      <c r="B23" s="15" t="s">
        <v>127</v>
      </c>
      <c r="C23" s="16" t="s">
        <v>84</v>
      </c>
      <c r="D23" s="26">
        <v>471.68</v>
      </c>
      <c r="E23" s="27"/>
      <c r="F23" s="27"/>
    </row>
    <row r="24" spans="1:6" ht="12.75" customHeight="1">
      <c r="A24" s="14">
        <v>2.8</v>
      </c>
      <c r="B24" s="15" t="s">
        <v>115</v>
      </c>
      <c r="C24" s="16" t="s">
        <v>116</v>
      </c>
      <c r="D24" s="26">
        <v>1255</v>
      </c>
      <c r="E24" s="27"/>
      <c r="F24" s="27"/>
    </row>
    <row r="25" spans="1:6" ht="12.75" customHeight="1">
      <c r="A25" s="14">
        <v>2.9</v>
      </c>
      <c r="B25" s="15" t="s">
        <v>128</v>
      </c>
      <c r="C25" s="16" t="s">
        <v>84</v>
      </c>
      <c r="D25" s="26">
        <v>22.25</v>
      </c>
      <c r="E25" s="27"/>
      <c r="F25" s="27"/>
    </row>
    <row r="26" spans="1:6" ht="25.5" customHeight="1">
      <c r="A26" s="14">
        <v>3</v>
      </c>
      <c r="B26" s="159" t="s">
        <v>132</v>
      </c>
      <c r="C26" s="160"/>
      <c r="D26" s="160"/>
      <c r="E26" s="160"/>
      <c r="F26" s="161">
        <f t="shared" ref="F26" si="0">D26*E26</f>
        <v>0</v>
      </c>
    </row>
    <row r="27" spans="1:6" ht="12.75" customHeight="1">
      <c r="A27" s="14">
        <v>3.1</v>
      </c>
      <c r="B27" s="15" t="s">
        <v>129</v>
      </c>
      <c r="C27" s="16" t="s">
        <v>85</v>
      </c>
      <c r="D27" s="26">
        <v>690.98</v>
      </c>
      <c r="E27" s="27"/>
      <c r="F27" s="27"/>
    </row>
    <row r="28" spans="1:6" ht="12.75" customHeight="1">
      <c r="A28" s="14">
        <v>3.2</v>
      </c>
      <c r="B28" s="15" t="s">
        <v>130</v>
      </c>
      <c r="C28" s="16" t="s">
        <v>84</v>
      </c>
      <c r="D28" s="26">
        <v>28</v>
      </c>
      <c r="E28" s="27"/>
      <c r="F28" s="27"/>
    </row>
    <row r="29" spans="1:6" ht="12.75" customHeight="1">
      <c r="A29" s="14">
        <v>3.3</v>
      </c>
      <c r="B29" s="15" t="s">
        <v>131</v>
      </c>
      <c r="C29" s="16" t="s">
        <v>84</v>
      </c>
      <c r="D29" s="26">
        <v>138.19999999999999</v>
      </c>
      <c r="E29" s="27"/>
      <c r="F29" s="27"/>
    </row>
    <row r="30" spans="1:6" ht="12.75" customHeight="1">
      <c r="A30" s="14">
        <v>3.4</v>
      </c>
      <c r="B30" s="15" t="s">
        <v>115</v>
      </c>
      <c r="C30" s="16" t="s">
        <v>116</v>
      </c>
      <c r="D30" s="26">
        <v>250.13</v>
      </c>
      <c r="E30" s="27"/>
      <c r="F30" s="27"/>
    </row>
    <row r="31" spans="1:6" ht="12.75" customHeight="1">
      <c r="A31" s="14"/>
      <c r="B31" s="112"/>
      <c r="C31" s="111"/>
      <c r="D31" s="113"/>
      <c r="E31" s="114"/>
      <c r="F31" s="115"/>
    </row>
    <row r="32" spans="1:6" ht="15.75">
      <c r="A32" s="14"/>
      <c r="B32" s="15"/>
      <c r="C32" s="16"/>
      <c r="D32" s="30"/>
      <c r="E32" s="27"/>
      <c r="F32" s="28"/>
    </row>
    <row r="33" spans="1:6" ht="15.75">
      <c r="A33" s="14"/>
      <c r="B33" s="15"/>
      <c r="C33" s="16"/>
      <c r="D33" s="31"/>
      <c r="E33" s="27"/>
      <c r="F33" s="28"/>
    </row>
    <row r="34" spans="1:6" ht="14.25" customHeight="1">
      <c r="A34" s="42"/>
      <c r="B34" s="57" t="s">
        <v>17</v>
      </c>
      <c r="C34" s="57"/>
      <c r="D34" s="57"/>
      <c r="E34" s="57"/>
      <c r="F34" s="44">
        <f>SUM(F11:F32)</f>
        <v>0</v>
      </c>
    </row>
    <row r="35" spans="1:6" ht="14.25" customHeight="1"/>
    <row r="36" spans="1:6" ht="14.25" customHeight="1"/>
    <row r="37" spans="1:6" ht="14.25" customHeight="1"/>
    <row r="38" spans="1:6" ht="14.25" customHeight="1"/>
    <row r="39" spans="1:6" ht="14.25" customHeight="1"/>
    <row r="40" spans="1:6" ht="14.25" customHeight="1"/>
    <row r="41" spans="1:6" ht="14.25" customHeight="1" thickBot="1"/>
    <row r="42" spans="1:6" ht="67.5" customHeight="1">
      <c r="A42" s="131" t="s">
        <v>47</v>
      </c>
      <c r="B42" s="131"/>
      <c r="C42" s="131"/>
      <c r="D42" s="131"/>
      <c r="E42" s="131"/>
      <c r="F42" s="131"/>
    </row>
    <row r="43" spans="1:6" ht="60" customHeight="1">
      <c r="A43" s="126" t="s">
        <v>0</v>
      </c>
      <c r="B43" s="127"/>
      <c r="C43" s="123" t="s">
        <v>47</v>
      </c>
      <c r="D43" s="123"/>
      <c r="E43" s="123"/>
      <c r="F43" s="123"/>
    </row>
    <row r="44" spans="1:6" ht="36" customHeight="1" thickBot="1">
      <c r="A44" s="126" t="s">
        <v>1</v>
      </c>
      <c r="B44" s="127"/>
      <c r="C44" s="124" t="s">
        <v>48</v>
      </c>
      <c r="D44" s="124"/>
      <c r="E44" s="124"/>
      <c r="F44" s="124"/>
    </row>
    <row r="45" spans="1:6" ht="16.5" thickBot="1">
      <c r="A45" s="125" t="s">
        <v>133</v>
      </c>
      <c r="B45" s="125"/>
      <c r="C45" s="125"/>
      <c r="D45" s="125"/>
      <c r="E45" s="125"/>
      <c r="F45" s="125"/>
    </row>
    <row r="46" spans="1:6" ht="15.75" thickBot="1">
      <c r="A46" s="53"/>
      <c r="B46" s="138" t="s">
        <v>34</v>
      </c>
      <c r="C46" s="138"/>
      <c r="D46" s="138"/>
      <c r="E46" s="138"/>
      <c r="F46" s="138"/>
    </row>
    <row r="47" spans="1:6" ht="15.75">
      <c r="A47" s="50"/>
      <c r="B47" s="50"/>
      <c r="C47" s="51"/>
      <c r="D47" s="51"/>
      <c r="E47" s="51"/>
      <c r="F47" s="52"/>
    </row>
    <row r="48" spans="1:6" ht="63">
      <c r="A48" s="9" t="s">
        <v>3</v>
      </c>
      <c r="B48" s="10" t="s">
        <v>4</v>
      </c>
      <c r="C48" s="10" t="s">
        <v>5</v>
      </c>
      <c r="D48" s="10" t="s">
        <v>6</v>
      </c>
      <c r="E48" s="10" t="s">
        <v>7</v>
      </c>
      <c r="F48" s="11" t="s">
        <v>8</v>
      </c>
    </row>
    <row r="49" spans="1:6" ht="15.75">
      <c r="A49" s="12">
        <v>1</v>
      </c>
      <c r="B49" s="13">
        <v>2</v>
      </c>
      <c r="C49" s="13">
        <v>3</v>
      </c>
      <c r="D49" s="8">
        <v>4</v>
      </c>
      <c r="E49" s="13">
        <v>5</v>
      </c>
      <c r="F49" s="13">
        <v>6</v>
      </c>
    </row>
    <row r="50" spans="1:6" ht="15.75">
      <c r="A50" s="153" t="s">
        <v>106</v>
      </c>
      <c r="B50" s="154"/>
      <c r="C50" s="154"/>
      <c r="D50" s="154"/>
      <c r="E50" s="154"/>
      <c r="F50" s="155"/>
    </row>
    <row r="51" spans="1:6" ht="15.75">
      <c r="A51" s="14">
        <v>1</v>
      </c>
      <c r="B51" s="159" t="s">
        <v>113</v>
      </c>
      <c r="C51" s="160"/>
      <c r="D51" s="160"/>
      <c r="E51" s="160"/>
      <c r="F51" s="161"/>
    </row>
    <row r="52" spans="1:6" ht="15">
      <c r="A52" s="14">
        <v>1.1000000000000001</v>
      </c>
      <c r="B52" s="15" t="s">
        <v>114</v>
      </c>
      <c r="C52" s="16" t="s">
        <v>85</v>
      </c>
      <c r="D52" s="26">
        <v>106.21</v>
      </c>
      <c r="E52" s="27"/>
      <c r="F52" s="27"/>
    </row>
    <row r="53" spans="1:6" ht="15">
      <c r="A53" s="14">
        <v>1.2</v>
      </c>
      <c r="B53" s="15" t="s">
        <v>115</v>
      </c>
      <c r="C53" s="16" t="s">
        <v>116</v>
      </c>
      <c r="D53" s="26">
        <v>35.68</v>
      </c>
      <c r="E53" s="27"/>
      <c r="F53" s="27"/>
    </row>
    <row r="54" spans="1:6" ht="15">
      <c r="A54" s="14">
        <v>1.3</v>
      </c>
      <c r="B54" s="15" t="s">
        <v>117</v>
      </c>
      <c r="C54" s="16" t="s">
        <v>84</v>
      </c>
      <c r="D54" s="26">
        <v>16</v>
      </c>
      <c r="E54" s="27"/>
      <c r="F54" s="27"/>
    </row>
    <row r="55" spans="1:6" ht="15">
      <c r="A55" s="14">
        <v>1.4</v>
      </c>
      <c r="B55" s="15" t="s">
        <v>118</v>
      </c>
      <c r="C55" s="16" t="s">
        <v>85</v>
      </c>
      <c r="D55" s="26">
        <v>106.21</v>
      </c>
      <c r="E55" s="27"/>
      <c r="F55" s="27"/>
    </row>
    <row r="56" spans="1:6" ht="15.75">
      <c r="A56" s="14">
        <v>2</v>
      </c>
      <c r="B56" s="159" t="s">
        <v>119</v>
      </c>
      <c r="C56" s="160"/>
      <c r="D56" s="160"/>
      <c r="E56" s="160"/>
      <c r="F56" s="161"/>
    </row>
    <row r="57" spans="1:6" ht="15">
      <c r="A57" s="14">
        <v>2.1</v>
      </c>
      <c r="B57" s="15" t="s">
        <v>120</v>
      </c>
      <c r="C57" s="16" t="s">
        <v>85</v>
      </c>
      <c r="D57" s="26">
        <v>1574.83</v>
      </c>
      <c r="E57" s="27"/>
      <c r="F57" s="27"/>
    </row>
    <row r="58" spans="1:6" ht="15">
      <c r="A58" s="14">
        <v>2.2000000000000002</v>
      </c>
      <c r="B58" s="15" t="s">
        <v>121</v>
      </c>
      <c r="C58" s="16" t="s">
        <v>122</v>
      </c>
      <c r="D58" s="26">
        <v>22.25</v>
      </c>
      <c r="E58" s="27"/>
      <c r="F58" s="27"/>
    </row>
    <row r="59" spans="1:6" ht="15">
      <c r="A59" s="14">
        <v>2.2999999999999998</v>
      </c>
      <c r="B59" s="15" t="s">
        <v>123</v>
      </c>
      <c r="C59" s="16" t="s">
        <v>122</v>
      </c>
      <c r="D59" s="26">
        <v>22.25</v>
      </c>
      <c r="E59" s="27"/>
      <c r="F59" s="27"/>
    </row>
    <row r="60" spans="1:6" ht="15">
      <c r="A60" s="14">
        <v>2.4</v>
      </c>
      <c r="B60" s="15" t="s">
        <v>124</v>
      </c>
      <c r="C60" s="16" t="s">
        <v>122</v>
      </c>
      <c r="D60" s="26">
        <v>22.25</v>
      </c>
      <c r="E60" s="27"/>
      <c r="F60" s="27"/>
    </row>
    <row r="61" spans="1:6" ht="15">
      <c r="A61" s="14">
        <v>2.5</v>
      </c>
      <c r="B61" s="15" t="s">
        <v>125</v>
      </c>
      <c r="C61" s="16" t="s">
        <v>84</v>
      </c>
      <c r="D61" s="26">
        <v>62.9</v>
      </c>
      <c r="E61" s="27"/>
      <c r="F61" s="27"/>
    </row>
    <row r="62" spans="1:6" ht="15">
      <c r="A62" s="14">
        <v>2.6</v>
      </c>
      <c r="B62" s="15" t="s">
        <v>126</v>
      </c>
      <c r="C62" s="16" t="s">
        <v>84</v>
      </c>
      <c r="D62" s="26">
        <v>22.25</v>
      </c>
      <c r="E62" s="27"/>
      <c r="F62" s="27"/>
    </row>
    <row r="63" spans="1:6" ht="15">
      <c r="A63" s="14">
        <v>2.7</v>
      </c>
      <c r="B63" s="15" t="s">
        <v>127</v>
      </c>
      <c r="C63" s="16" t="s">
        <v>84</v>
      </c>
      <c r="D63" s="26">
        <v>471.68</v>
      </c>
      <c r="E63" s="27"/>
      <c r="F63" s="27"/>
    </row>
    <row r="64" spans="1:6" ht="15">
      <c r="A64" s="14">
        <v>2.8</v>
      </c>
      <c r="B64" s="15" t="s">
        <v>115</v>
      </c>
      <c r="C64" s="16" t="s">
        <v>116</v>
      </c>
      <c r="D64" s="26">
        <v>1255</v>
      </c>
      <c r="E64" s="27"/>
      <c r="F64" s="27"/>
    </row>
    <row r="65" spans="1:6" ht="15">
      <c r="A65" s="14">
        <v>2.9</v>
      </c>
      <c r="B65" s="15" t="s">
        <v>128</v>
      </c>
      <c r="C65" s="16" t="s">
        <v>84</v>
      </c>
      <c r="D65" s="26">
        <v>22.25</v>
      </c>
      <c r="E65" s="27"/>
      <c r="F65" s="27"/>
    </row>
    <row r="66" spans="1:6" ht="15.75">
      <c r="A66" s="14">
        <v>3</v>
      </c>
      <c r="B66" s="159" t="s">
        <v>132</v>
      </c>
      <c r="C66" s="160"/>
      <c r="D66" s="160"/>
      <c r="E66" s="160"/>
      <c r="F66" s="161">
        <f t="shared" ref="F66" si="1">D66*E66</f>
        <v>0</v>
      </c>
    </row>
    <row r="67" spans="1:6" ht="15">
      <c r="A67" s="14">
        <v>3.1</v>
      </c>
      <c r="B67" s="15" t="s">
        <v>129</v>
      </c>
      <c r="C67" s="16" t="s">
        <v>85</v>
      </c>
      <c r="D67" s="26">
        <v>690.98</v>
      </c>
      <c r="E67" s="27"/>
      <c r="F67" s="27"/>
    </row>
    <row r="68" spans="1:6" ht="15">
      <c r="A68" s="14">
        <v>3.2</v>
      </c>
      <c r="B68" s="15" t="s">
        <v>130</v>
      </c>
      <c r="C68" s="16" t="s">
        <v>84</v>
      </c>
      <c r="D68" s="26">
        <v>28</v>
      </c>
      <c r="E68" s="27"/>
      <c r="F68" s="27"/>
    </row>
    <row r="69" spans="1:6" ht="15">
      <c r="A69" s="14">
        <v>3.3</v>
      </c>
      <c r="B69" s="15" t="s">
        <v>131</v>
      </c>
      <c r="C69" s="16" t="s">
        <v>84</v>
      </c>
      <c r="D69" s="26">
        <v>138.19999999999999</v>
      </c>
      <c r="E69" s="27"/>
      <c r="F69" s="27"/>
    </row>
    <row r="70" spans="1:6" ht="15">
      <c r="A70" s="14">
        <v>3.4</v>
      </c>
      <c r="B70" s="15" t="s">
        <v>115</v>
      </c>
      <c r="C70" s="16" t="s">
        <v>116</v>
      </c>
      <c r="D70" s="26">
        <v>250.13</v>
      </c>
      <c r="E70" s="27"/>
      <c r="F70" s="27"/>
    </row>
    <row r="71" spans="1:6" ht="15.75">
      <c r="A71" s="14"/>
      <c r="B71" s="112"/>
      <c r="C71" s="111"/>
      <c r="D71" s="113"/>
      <c r="E71" s="114"/>
      <c r="F71" s="115"/>
    </row>
    <row r="72" spans="1:6" ht="15.75">
      <c r="A72" s="14"/>
      <c r="B72" s="15"/>
      <c r="C72" s="16"/>
      <c r="D72" s="30"/>
      <c r="E72" s="27"/>
      <c r="F72" s="28"/>
    </row>
    <row r="73" spans="1:6" ht="15.75">
      <c r="A73" s="14"/>
      <c r="B73" s="15"/>
      <c r="C73" s="16"/>
      <c r="D73" s="31"/>
      <c r="E73" s="27"/>
      <c r="F73" s="28"/>
    </row>
    <row r="74" spans="1:6" ht="15.75">
      <c r="A74" s="42"/>
      <c r="B74" s="109" t="s">
        <v>17</v>
      </c>
      <c r="C74" s="109"/>
      <c r="D74" s="109"/>
      <c r="E74" s="109"/>
      <c r="F74" s="44">
        <f>SUM(F51:F72)</f>
        <v>0</v>
      </c>
    </row>
  </sheetData>
  <mergeCells count="23">
    <mergeCell ref="A10:F10"/>
    <mergeCell ref="A4:F4"/>
    <mergeCell ref="A5:F5"/>
    <mergeCell ref="B6:F6"/>
    <mergeCell ref="A1:F1"/>
    <mergeCell ref="A2:B2"/>
    <mergeCell ref="C2:F2"/>
    <mergeCell ref="A3:B3"/>
    <mergeCell ref="C3:F3"/>
    <mergeCell ref="A44:B44"/>
    <mergeCell ref="C44:F44"/>
    <mergeCell ref="B16:F16"/>
    <mergeCell ref="B26:F26"/>
    <mergeCell ref="B11:F11"/>
    <mergeCell ref="A42:F42"/>
    <mergeCell ref="A43:B43"/>
    <mergeCell ref="C43:F43"/>
    <mergeCell ref="B66:F66"/>
    <mergeCell ref="A45:F45"/>
    <mergeCell ref="B46:F46"/>
    <mergeCell ref="A50:F50"/>
    <mergeCell ref="B51:F51"/>
    <mergeCell ref="B56:F56"/>
  </mergeCells>
  <pageMargins left="0.98425196850393704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7</vt:i4>
      </vt:variant>
    </vt:vector>
  </HeadingPairs>
  <TitlesOfParts>
    <vt:vector size="7" baseType="lpstr">
      <vt:lpstr>OBCHTO</vt:lpstr>
      <vt:lpstr>ARH</vt:lpstr>
      <vt:lpstr>KONSTR</vt:lpstr>
      <vt:lpstr>EL</vt:lpstr>
      <vt:lpstr>GEODEZIA</vt:lpstr>
      <vt:lpstr>PARKO</vt:lpstr>
      <vt:lpstr>PUTNA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2018-09-05T10:20:43Z</cp:lastPrinted>
  <dcterms:created xsi:type="dcterms:W3CDTF">2013-06-16T15:23:25Z</dcterms:created>
  <dcterms:modified xsi:type="dcterms:W3CDTF">2018-09-28T07:47:06Z</dcterms:modified>
</cp:coreProperties>
</file>